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\\SNAS_DESKTOP\Users\info\Documents\SOUTH NATION ARCHERY\Competitions\2024_Tournaments\2024_Mailmatch_Results\"/>
    </mc:Choice>
  </mc:AlternateContent>
  <xr:revisionPtr revIDLastSave="0" documentId="13_ncr:1_{3A0E8167-2BCF-495D-B92B-60D477E0E665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AO-sheet" sheetId="2" r:id="rId1"/>
    <sheet name="Ranking" sheetId="5" r:id="rId2"/>
    <sheet name="Sheet2" sheetId="4" r:id="rId3"/>
  </sheets>
  <definedNames>
    <definedName name="_xlnm._FilterDatabase" localSheetId="0" hidden="1">'AO-sheet'!$A$1:$R$76</definedName>
  </definedNames>
  <calcPr calcId="191028" concurrentCalc="0"/>
</workbook>
</file>

<file path=xl/calcChain.xml><?xml version="1.0" encoding="utf-8"?>
<calcChain xmlns="http://schemas.openxmlformats.org/spreadsheetml/2006/main">
  <c r="Q93" i="5" l="1"/>
  <c r="R93" i="5"/>
  <c r="Q89" i="5"/>
  <c r="R89" i="5"/>
  <c r="Q29" i="5"/>
  <c r="R29" i="5"/>
  <c r="Q5" i="5"/>
  <c r="R5" i="5"/>
  <c r="Q47" i="5"/>
  <c r="R47" i="5"/>
  <c r="Q44" i="5"/>
  <c r="R44" i="5"/>
  <c r="Q36" i="5"/>
  <c r="R36" i="5"/>
  <c r="Q66" i="5"/>
  <c r="R66" i="5"/>
  <c r="Q43" i="5"/>
  <c r="R43" i="5"/>
  <c r="Q86" i="5"/>
  <c r="R86" i="5"/>
  <c r="Q30" i="5"/>
  <c r="R30" i="5"/>
  <c r="Q19" i="5"/>
  <c r="R19" i="5"/>
  <c r="Q80" i="5"/>
  <c r="R80" i="5"/>
  <c r="Q79" i="5"/>
  <c r="R79" i="5"/>
  <c r="Q18" i="5"/>
  <c r="R18" i="5"/>
  <c r="Q11" i="5"/>
  <c r="R11" i="5"/>
  <c r="Q50" i="5"/>
  <c r="R50" i="5"/>
  <c r="Q4" i="5"/>
  <c r="R4" i="5"/>
  <c r="Q95" i="5"/>
  <c r="R95" i="5"/>
  <c r="Q94" i="5"/>
  <c r="R94" i="5"/>
  <c r="Q21" i="5"/>
  <c r="R21" i="5"/>
  <c r="Q45" i="5"/>
  <c r="R45" i="5"/>
  <c r="Q85" i="5"/>
  <c r="R85" i="5"/>
  <c r="Q24" i="5"/>
  <c r="R24" i="5"/>
  <c r="Q23" i="5"/>
  <c r="R23" i="5"/>
  <c r="Q46" i="5"/>
  <c r="R46" i="5"/>
  <c r="Q65" i="5"/>
  <c r="R65" i="5"/>
  <c r="Q92" i="5"/>
  <c r="R92" i="5"/>
  <c r="Q20" i="5"/>
  <c r="R20" i="5"/>
  <c r="Q78" i="5"/>
  <c r="R78" i="5"/>
  <c r="Q84" i="5"/>
  <c r="R84" i="5"/>
  <c r="Q54" i="5"/>
  <c r="R54" i="5"/>
  <c r="Q26" i="5"/>
  <c r="R26" i="5"/>
  <c r="Q33" i="5"/>
  <c r="R33" i="5"/>
  <c r="Q22" i="5"/>
  <c r="R22" i="5"/>
  <c r="Q27" i="5"/>
  <c r="R27" i="5"/>
  <c r="Q52" i="5"/>
  <c r="R52" i="5"/>
  <c r="Q82" i="5"/>
  <c r="R82" i="5"/>
  <c r="Q51" i="5"/>
  <c r="R51" i="5"/>
  <c r="Q25" i="5"/>
  <c r="R25" i="5"/>
  <c r="Q96" i="5"/>
  <c r="R96" i="5"/>
  <c r="Q88" i="5"/>
  <c r="R88" i="5"/>
  <c r="Q34" i="5"/>
  <c r="R34" i="5"/>
  <c r="Q41" i="5"/>
  <c r="R41" i="5"/>
  <c r="Q57" i="5"/>
  <c r="R57" i="5"/>
  <c r="Q3" i="5"/>
  <c r="R3" i="5"/>
  <c r="Q59" i="5"/>
  <c r="R59" i="5"/>
  <c r="Q2" i="5"/>
  <c r="R2" i="5"/>
  <c r="Q12" i="5"/>
  <c r="R12" i="5"/>
  <c r="Q13" i="5"/>
  <c r="R13" i="5"/>
  <c r="Q39" i="5"/>
  <c r="R39" i="5"/>
  <c r="Q76" i="5"/>
  <c r="R76" i="5"/>
  <c r="Q68" i="5"/>
  <c r="R68" i="5"/>
  <c r="Q14" i="5"/>
  <c r="R14" i="5"/>
  <c r="Q56" i="5"/>
  <c r="R56" i="5"/>
  <c r="Q60" i="5"/>
  <c r="R60" i="5"/>
  <c r="Q58" i="5"/>
  <c r="R58" i="5"/>
  <c r="Q91" i="5"/>
  <c r="R91" i="5"/>
  <c r="Q9" i="5"/>
  <c r="R9" i="5"/>
  <c r="Q16" i="5"/>
  <c r="R16" i="5"/>
  <c r="Q64" i="5"/>
  <c r="R64" i="5"/>
  <c r="Q40" i="5"/>
  <c r="R40" i="5"/>
  <c r="Q75" i="5"/>
  <c r="R75" i="5"/>
  <c r="Q74" i="5"/>
  <c r="R74" i="5"/>
  <c r="Q32" i="5"/>
  <c r="R32" i="5"/>
  <c r="Q70" i="5"/>
  <c r="R70" i="5"/>
  <c r="Q72" i="5"/>
  <c r="R72" i="5"/>
  <c r="Q7" i="5"/>
  <c r="R7" i="5"/>
  <c r="Q62" i="5"/>
  <c r="R62" i="5"/>
  <c r="Q49" i="5"/>
  <c r="R49" i="5"/>
  <c r="Q71" i="2"/>
  <c r="R71" i="2"/>
  <c r="Q70" i="2"/>
  <c r="R70" i="2"/>
  <c r="Q69" i="2"/>
  <c r="R69" i="2"/>
  <c r="Q68" i="2"/>
  <c r="R68" i="2"/>
  <c r="Q67" i="2"/>
  <c r="R67" i="2"/>
  <c r="Q66" i="2"/>
  <c r="R66" i="2"/>
  <c r="Q65" i="2"/>
  <c r="R65" i="2"/>
  <c r="Q64" i="2"/>
  <c r="R64" i="2"/>
  <c r="Q18" i="2"/>
  <c r="R18" i="2"/>
  <c r="Q2" i="2"/>
  <c r="R2" i="2"/>
  <c r="Q63" i="2"/>
  <c r="R63" i="2"/>
  <c r="Q62" i="2"/>
  <c r="R62" i="2"/>
  <c r="Q61" i="2"/>
  <c r="R61" i="2"/>
  <c r="Q60" i="2"/>
  <c r="R60" i="2"/>
  <c r="Q59" i="2"/>
  <c r="R59" i="2"/>
  <c r="Q58" i="2"/>
  <c r="R58" i="2"/>
  <c r="Q57" i="2"/>
  <c r="R57" i="2"/>
  <c r="Q56" i="2"/>
  <c r="R56" i="2"/>
  <c r="Q55" i="2"/>
  <c r="R55" i="2"/>
  <c r="Q54" i="2"/>
  <c r="R54" i="2"/>
  <c r="Q53" i="2"/>
  <c r="R53" i="2"/>
  <c r="Q52" i="2"/>
  <c r="R52" i="2"/>
  <c r="Q51" i="2"/>
  <c r="R51" i="2"/>
  <c r="Q50" i="2"/>
  <c r="R50" i="2"/>
  <c r="Q49" i="2"/>
  <c r="R49" i="2"/>
  <c r="Q48" i="2"/>
  <c r="R48" i="2"/>
  <c r="Q47" i="2"/>
  <c r="R47" i="2"/>
  <c r="Q46" i="2"/>
  <c r="R46" i="2"/>
  <c r="Q45" i="2"/>
  <c r="R45" i="2"/>
  <c r="Q44" i="2"/>
  <c r="R44" i="2"/>
  <c r="Q43" i="2"/>
  <c r="R43" i="2"/>
  <c r="Q42" i="2"/>
  <c r="R42" i="2"/>
  <c r="Q41" i="2"/>
  <c r="R41" i="2"/>
  <c r="Q40" i="2"/>
  <c r="R40" i="2"/>
  <c r="Q39" i="2"/>
  <c r="R39" i="2"/>
  <c r="Q38" i="2"/>
  <c r="R38" i="2"/>
  <c r="Q37" i="2"/>
  <c r="R37" i="2"/>
  <c r="Q36" i="2"/>
  <c r="R36" i="2"/>
  <c r="Q35" i="2"/>
  <c r="R35" i="2"/>
  <c r="Q34" i="2"/>
  <c r="R34" i="2"/>
  <c r="Q33" i="2"/>
  <c r="R33" i="2"/>
  <c r="Q32" i="2"/>
  <c r="R32" i="2"/>
  <c r="Q31" i="2"/>
  <c r="R31" i="2"/>
  <c r="Q30" i="2"/>
  <c r="R30" i="2"/>
  <c r="Q29" i="2"/>
  <c r="R29" i="2"/>
  <c r="Q28" i="2"/>
  <c r="R28" i="2"/>
  <c r="Q27" i="2"/>
  <c r="R27" i="2"/>
  <c r="Q26" i="2"/>
  <c r="R26" i="2"/>
  <c r="Q25" i="2"/>
  <c r="R25" i="2"/>
  <c r="Q24" i="2"/>
  <c r="R24" i="2"/>
  <c r="Q23" i="2"/>
  <c r="R23" i="2"/>
  <c r="Q22" i="2"/>
  <c r="R22" i="2"/>
  <c r="Q21" i="2"/>
  <c r="R21" i="2"/>
  <c r="Q20" i="2"/>
  <c r="R20" i="2"/>
  <c r="Q19" i="2"/>
  <c r="R19" i="2"/>
  <c r="Q17" i="2"/>
  <c r="R17" i="2"/>
  <c r="Q16" i="2"/>
  <c r="R16" i="2"/>
  <c r="Q15" i="2"/>
  <c r="R15" i="2"/>
  <c r="Q14" i="2"/>
  <c r="R14" i="2"/>
  <c r="Q13" i="2"/>
  <c r="R13" i="2"/>
  <c r="Q12" i="2"/>
  <c r="R12" i="2"/>
  <c r="Q11" i="2"/>
  <c r="R11" i="2"/>
  <c r="Q10" i="2"/>
  <c r="R10" i="2"/>
  <c r="Q9" i="2"/>
  <c r="R9" i="2"/>
  <c r="Q8" i="2"/>
  <c r="R8" i="2"/>
  <c r="Q7" i="2"/>
  <c r="R7" i="2"/>
  <c r="Q6" i="2"/>
  <c r="R6" i="2"/>
  <c r="Q5" i="2"/>
  <c r="R5" i="2"/>
  <c r="Q4" i="2"/>
  <c r="R4" i="2"/>
  <c r="Q3" i="2"/>
  <c r="R3" i="2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" i="4"/>
</calcChain>
</file>

<file path=xl/sharedStrings.xml><?xml version="1.0" encoding="utf-8"?>
<sst xmlns="http://schemas.openxmlformats.org/spreadsheetml/2006/main" count="728" uniqueCount="142">
  <si>
    <t>Venue</t>
  </si>
  <si>
    <t>Name</t>
  </si>
  <si>
    <t>Gender</t>
  </si>
  <si>
    <t>Category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</si>
  <si>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</si>
  <si>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</si>
  <si>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</si>
  <si>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</si>
  <si>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</si>
  <si>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</si>
  <si>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</si>
  <si>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</si>
  <si>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</si>
  <si>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</si>
  <si>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</si>
  <si>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</si>
  <si>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Top 6</t>
  </si>
  <si>
    <t>Top 6 Avg</t>
  </si>
  <si>
    <t>Cadet</t>
  </si>
  <si>
    <t>AC Compound</t>
  </si>
  <si>
    <t>Barebow</t>
  </si>
  <si>
    <t>Recurve</t>
  </si>
  <si>
    <t>Cub</t>
  </si>
  <si>
    <t>Junior</t>
  </si>
  <si>
    <t>Master 50</t>
  </si>
  <si>
    <t>Compound Fingers</t>
  </si>
  <si>
    <t>Compound Fixed Pin</t>
  </si>
  <si>
    <t>Compound Unlimited</t>
  </si>
  <si>
    <t>Crossbow</t>
  </si>
  <si>
    <t>Hunter</t>
  </si>
  <si>
    <t>Traditional</t>
  </si>
  <si>
    <t>PeeWee</t>
  </si>
  <si>
    <t>Pre-Cub</t>
  </si>
  <si>
    <t>Senior</t>
  </si>
  <si>
    <t>Para Compound</t>
  </si>
  <si>
    <t>Para Recurve</t>
  </si>
  <si>
    <t>W1 Open</t>
  </si>
  <si>
    <t>Jessica Last</t>
  </si>
  <si>
    <t>F</t>
  </si>
  <si>
    <t>Serenity Last</t>
  </si>
  <si>
    <t>Garnett Last</t>
  </si>
  <si>
    <t>M</t>
  </si>
  <si>
    <t>Quintin Fawcett</t>
  </si>
  <si>
    <t>Shane Bryson</t>
  </si>
  <si>
    <t>Travis Tyo</t>
  </si>
  <si>
    <t>Josh Zollinger</t>
  </si>
  <si>
    <t>Kathleen Millar</t>
  </si>
  <si>
    <t>Larry E. Smith</t>
  </si>
  <si>
    <t xml:space="preserve">Archery Windsor </t>
  </si>
  <si>
    <t>Matt Berg</t>
  </si>
  <si>
    <t>Laila Glasbergen</t>
  </si>
  <si>
    <t>Bennett Nelson</t>
  </si>
  <si>
    <t>Ella Riches</t>
  </si>
  <si>
    <t>George Zimmerman</t>
  </si>
  <si>
    <t>Lucas Riches</t>
  </si>
  <si>
    <t>Serena Martin</t>
  </si>
  <si>
    <t>Hamilton Archery Centre</t>
  </si>
  <si>
    <t>David Garrett</t>
  </si>
  <si>
    <t>Hyun An</t>
  </si>
  <si>
    <t>Lisa Szymanski</t>
  </si>
  <si>
    <t>South Nation AC #ON012</t>
  </si>
  <si>
    <t>Matt Albert</t>
  </si>
  <si>
    <t>Bob Albert</t>
  </si>
  <si>
    <t>Jordan Tryon</t>
  </si>
  <si>
    <t>Blake Wang</t>
  </si>
  <si>
    <t>U18 Compound</t>
  </si>
  <si>
    <t>Daniel Ciaramella</t>
  </si>
  <si>
    <t>21+ Compound</t>
  </si>
  <si>
    <t>Brad Lake</t>
  </si>
  <si>
    <t>Fox Grant</t>
  </si>
  <si>
    <t>21+ Compound Unlimited</t>
  </si>
  <si>
    <t>Gio Tambolic</t>
  </si>
  <si>
    <t>Graham Nicolls</t>
  </si>
  <si>
    <t>21+ Barebow</t>
  </si>
  <si>
    <t>Josh Freeman</t>
  </si>
  <si>
    <t>Logan McGillivray</t>
  </si>
  <si>
    <t>Madison Medland</t>
  </si>
  <si>
    <t>Ron Saunders</t>
  </si>
  <si>
    <t>60+ Barebow</t>
  </si>
  <si>
    <t>Stephen Melnyk</t>
  </si>
  <si>
    <t>Hailey Matich</t>
  </si>
  <si>
    <t>U18 Barebow</t>
  </si>
  <si>
    <t>Glenn Blanchard</t>
  </si>
  <si>
    <t>50+ Compound</t>
  </si>
  <si>
    <t>Melissa Woodley</t>
  </si>
  <si>
    <t>50+ Barebow</t>
  </si>
  <si>
    <t>U18 Recurve</t>
  </si>
  <si>
    <t>Helena Todoric</t>
  </si>
  <si>
    <t>Jason Zhao</t>
  </si>
  <si>
    <t>U15 Barebow</t>
  </si>
  <si>
    <t>U15 Compound</t>
  </si>
  <si>
    <t>Rebecca Baker</t>
  </si>
  <si>
    <t>U10 Compound</t>
  </si>
  <si>
    <t>Ella Dube</t>
  </si>
  <si>
    <t>Sandy McMurrich</t>
  </si>
  <si>
    <t>21+ Hunter</t>
  </si>
  <si>
    <t>21+ Recurve</t>
  </si>
  <si>
    <t>Doris Donais</t>
  </si>
  <si>
    <t>Brian Dumouchelle</t>
  </si>
  <si>
    <t>TIM Doyle</t>
  </si>
  <si>
    <t>Aidan King</t>
  </si>
  <si>
    <t>Lori King</t>
  </si>
  <si>
    <t>Tammy Kupsalis</t>
  </si>
  <si>
    <t>Lavra Leistilo</t>
  </si>
  <si>
    <t>Brandon Martinuzzi</t>
  </si>
  <si>
    <t>Karen Parrinello</t>
  </si>
  <si>
    <t>Jesse Reid</t>
  </si>
  <si>
    <t>Ron Uprichard</t>
  </si>
  <si>
    <t>Rose City Archers</t>
  </si>
  <si>
    <t>50+ Hunter</t>
  </si>
  <si>
    <t>50+ Compound Fixed Pin</t>
  </si>
  <si>
    <t>50+ AC Compound</t>
  </si>
  <si>
    <t>50+ Recurve</t>
  </si>
  <si>
    <t>21+ AC Compound</t>
  </si>
  <si>
    <t>U18 AC Compound</t>
  </si>
  <si>
    <t>Bella Wang</t>
  </si>
  <si>
    <t>Blanka Gnandt</t>
  </si>
  <si>
    <t>Clayton Baker</t>
  </si>
  <si>
    <t>U13 Barebow</t>
  </si>
  <si>
    <t>Darcy Bush</t>
  </si>
  <si>
    <t>Emily Williams</t>
  </si>
  <si>
    <t>Gabriel Lake</t>
  </si>
  <si>
    <t>Germaine Simard</t>
  </si>
  <si>
    <t>Savannah Leek</t>
  </si>
  <si>
    <t>U13 Compound</t>
  </si>
  <si>
    <t>Spencer Hobden</t>
  </si>
  <si>
    <t xml:space="preserve">York County Bowmen </t>
  </si>
  <si>
    <t xml:space="preserve">Giovanni LaCorte </t>
  </si>
  <si>
    <t xml:space="preserve">Elizabeth LaCorte </t>
  </si>
  <si>
    <t xml:space="preserve">Kade Bolger </t>
  </si>
  <si>
    <t>Daniel  Shatil</t>
  </si>
  <si>
    <t>U21 AC Compound</t>
  </si>
  <si>
    <t>Emma Good</t>
  </si>
  <si>
    <t>Lochlyn Good</t>
  </si>
  <si>
    <t>Neil Galka</t>
  </si>
  <si>
    <t>Aaron Galka</t>
  </si>
  <si>
    <t>Algoma Rod and Gun Club</t>
  </si>
  <si>
    <t>1st</t>
  </si>
  <si>
    <t>2nd</t>
  </si>
  <si>
    <t>3rd</t>
  </si>
  <si>
    <t>??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</si>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</sst>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indexed="8"/>
      <name val="Calibri"/>
    </font>
    <font>
      <sz val="11"/>
      <color theme="1"/>
      <name val="Arial"/>
      <family val="2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 applyNumberFormat="0" applyFill="0" applyBorder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22" fillId="0" borderId="0"/>
    <xf numFmtId="0" fontId="23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25" fillId="0" borderId="0"/>
    <xf numFmtId="0" fontId="33" fillId="0" borderId="0"/>
    <xf numFmtId="0" fontId="34" fillId="0" borderId="0"/>
    <xf numFmtId="0" fontId="31" fillId="7" borderId="0"/>
    <xf numFmtId="0" fontId="28" fillId="5" borderId="0"/>
    <xf numFmtId="0" fontId="36" fillId="8" borderId="0"/>
    <xf numFmtId="0" fontId="37" fillId="8" borderId="4"/>
    <xf numFmtId="0" fontId="26" fillId="0" borderId="0"/>
    <xf numFmtId="0" fontId="27" fillId="2" borderId="0"/>
    <xf numFmtId="0" fontId="27" fillId="3" borderId="0"/>
    <xf numFmtId="0" fontId="26" fillId="4" borderId="0"/>
    <xf numFmtId="0" fontId="29" fillId="6" borderId="0"/>
    <xf numFmtId="0" fontId="30" fillId="0" borderId="0"/>
    <xf numFmtId="0" fontId="32" fillId="0" borderId="0"/>
    <xf numFmtId="0" fontId="35" fillId="0" borderId="0"/>
    <xf numFmtId="0" fontId="25" fillId="0" borderId="0"/>
    <xf numFmtId="0" fontId="25" fillId="0" borderId="0"/>
    <xf numFmtId="0" fontId="28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8" fillId="0" borderId="0"/>
    <xf numFmtId="0" fontId="4" fillId="0" borderId="0"/>
    <xf numFmtId="0" fontId="3" fillId="0" borderId="0"/>
    <xf numFmtId="0" fontId="2" fillId="0" borderId="0"/>
  </cellStyleXfs>
  <cellXfs count="63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39" fillId="0" borderId="0" xfId="0" applyNumberFormat="1" applyFont="1" applyFill="1"/>
    <xf numFmtId="0" fontId="39" fillId="0" borderId="0" xfId="0" applyNumberFormat="1" applyFont="1"/>
    <xf numFmtId="0" fontId="39" fillId="0" borderId="0" xfId="0" applyFont="1"/>
    <xf numFmtId="0" fontId="39" fillId="0" borderId="2" xfId="0" applyFont="1" applyFill="1" applyBorder="1" applyProtection="1">
      <protection locked="0"/>
    </xf>
    <xf numFmtId="0" fontId="39" fillId="0" borderId="2" xfId="0" applyFont="1" applyFill="1" applyBorder="1" applyAlignment="1">
      <alignment horizontal="center" vertical="center" wrapText="1"/>
    </xf>
    <xf numFmtId="0" fontId="1" fillId="0" borderId="2" xfId="4" applyFont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>
      <alignment horizontal="center" vertical="center"/>
    </xf>
    <xf numFmtId="0" fontId="1" fillId="0" borderId="2" xfId="38" applyFont="1" applyBorder="1" applyAlignment="1">
      <alignment wrapText="1"/>
    </xf>
    <xf numFmtId="0" fontId="40" fillId="0" borderId="2" xfId="0" applyFont="1" applyFill="1" applyBorder="1" applyProtection="1">
      <protection locked="0"/>
    </xf>
    <xf numFmtId="0" fontId="39" fillId="9" borderId="0" xfId="0" applyNumberFormat="1" applyFont="1" applyFill="1"/>
    <xf numFmtId="0" fontId="39" fillId="9" borderId="0" xfId="0" applyFont="1" applyFill="1"/>
    <xf numFmtId="0" fontId="39" fillId="0" borderId="2" xfId="0" applyFont="1" applyFill="1" applyBorder="1" applyAlignment="1">
      <alignment horizontal="center" vertical="center" readingOrder="1"/>
    </xf>
    <xf numFmtId="0" fontId="41" fillId="0" borderId="2" xfId="0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wrapText="1"/>
    </xf>
    <xf numFmtId="0" fontId="39" fillId="0" borderId="2" xfId="0" applyNumberFormat="1" applyFont="1" applyFill="1" applyBorder="1" applyProtection="1">
      <protection locked="0"/>
    </xf>
    <xf numFmtId="0" fontId="39" fillId="0" borderId="2" xfId="0" applyNumberFormat="1" applyFont="1" applyFill="1" applyBorder="1" applyAlignment="1">
      <alignment horizontal="center" vertical="center" wrapText="1"/>
    </xf>
    <xf numFmtId="0" fontId="42" fillId="0" borderId="2" xfId="39" applyFont="1" applyBorder="1" applyProtection="1">
      <protection locked="0"/>
    </xf>
    <xf numFmtId="0" fontId="39" fillId="0" borderId="2" xfId="0" applyFont="1" applyFill="1" applyBorder="1"/>
    <xf numFmtId="49" fontId="39" fillId="0" borderId="2" xfId="0" applyNumberFormat="1" applyFont="1" applyFill="1" applyBorder="1" applyAlignment="1">
      <alignment horizontal="left" vertical="center" wrapText="1" readingOrder="1"/>
    </xf>
    <xf numFmtId="0" fontId="39" fillId="0" borderId="2" xfId="0" applyNumberFormat="1" applyFont="1" applyFill="1" applyBorder="1" applyAlignment="1">
      <alignment horizontal="center" vertical="center" wrapText="1" readingOrder="1"/>
    </xf>
    <xf numFmtId="0" fontId="39" fillId="0" borderId="2" xfId="0" applyFont="1" applyFill="1" applyBorder="1" applyAlignment="1">
      <alignment horizontal="center" vertical="center" wrapText="1" readingOrder="1"/>
    </xf>
    <xf numFmtId="0" fontId="39" fillId="0" borderId="2" xfId="0" applyNumberFormat="1" applyFont="1" applyFill="1" applyBorder="1" applyAlignment="1">
      <alignment vertical="center" wrapText="1" readingOrder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wrapText="1"/>
    </xf>
    <xf numFmtId="0" fontId="1" fillId="0" borderId="2" xfId="40" applyFont="1" applyBorder="1" applyProtection="1">
      <protection locked="0"/>
    </xf>
    <xf numFmtId="0" fontId="1" fillId="0" borderId="2" xfId="40" applyFont="1" applyBorder="1"/>
    <xf numFmtId="49" fontId="39" fillId="0" borderId="8" xfId="0" applyNumberFormat="1" applyFont="1" applyFill="1" applyBorder="1" applyAlignment="1">
      <alignment horizontal="left" vertical="center" wrapText="1" readingOrder="1"/>
    </xf>
    <xf numFmtId="0" fontId="39" fillId="0" borderId="2" xfId="0" applyNumberFormat="1" applyFont="1" applyFill="1" applyBorder="1"/>
    <xf numFmtId="0" fontId="1" fillId="0" borderId="2" xfId="41" applyFont="1" applyBorder="1" applyAlignment="1">
      <alignment wrapText="1"/>
    </xf>
    <xf numFmtId="49" fontId="39" fillId="0" borderId="5" xfId="0" applyNumberFormat="1" applyFont="1" applyFill="1" applyBorder="1" applyAlignment="1">
      <alignment horizontal="left" vertical="center" wrapText="1" readingOrder="1"/>
    </xf>
    <xf numFmtId="49" fontId="39" fillId="0" borderId="6" xfId="0" applyNumberFormat="1" applyFont="1" applyFill="1" applyBorder="1" applyAlignment="1">
      <alignment horizontal="left" vertical="center" wrapText="1" readingOrder="1"/>
    </xf>
    <xf numFmtId="49" fontId="39" fillId="0" borderId="7" xfId="0" applyNumberFormat="1" applyFont="1" applyFill="1" applyBorder="1" applyAlignment="1">
      <alignment wrapText="1"/>
    </xf>
    <xf numFmtId="0" fontId="1" fillId="0" borderId="0" xfId="15" applyFont="1"/>
    <xf numFmtId="0" fontId="39" fillId="0" borderId="0" xfId="0" applyNumberFormat="1" applyFont="1" applyBorder="1"/>
    <xf numFmtId="49" fontId="40" fillId="0" borderId="3" xfId="0" applyNumberFormat="1" applyFont="1" applyBorder="1" applyAlignment="1">
      <alignment wrapText="1"/>
    </xf>
    <xf numFmtId="0" fontId="39" fillId="0" borderId="5" xfId="0" applyFont="1" applyFill="1" applyBorder="1"/>
    <xf numFmtId="0" fontId="39" fillId="0" borderId="5" xfId="0" applyFont="1" applyFill="1" applyBorder="1" applyAlignment="1">
      <alignment wrapText="1"/>
    </xf>
    <xf numFmtId="0" fontId="1" fillId="0" borderId="2" xfId="41" applyFont="1" applyBorder="1" applyAlignment="1">
      <alignment horizontal="right" wrapText="1"/>
    </xf>
    <xf numFmtId="49" fontId="39" fillId="0" borderId="0" xfId="0" applyNumberFormat="1" applyFont="1" applyFill="1" applyBorder="1" applyAlignment="1">
      <alignment horizontal="left" vertical="center" wrapText="1" readingOrder="1"/>
    </xf>
    <xf numFmtId="0" fontId="39" fillId="0" borderId="0" xfId="0" applyNumberFormat="1" applyFont="1" applyFill="1" applyBorder="1" applyAlignment="1">
      <alignment vertical="center" wrapText="1" readingOrder="1"/>
    </xf>
    <xf numFmtId="0" fontId="39" fillId="0" borderId="0" xfId="0" applyFont="1" applyFill="1" applyBorder="1" applyAlignment="1">
      <alignment wrapText="1"/>
    </xf>
    <xf numFmtId="0" fontId="39" fillId="0" borderId="0" xfId="0" applyNumberFormat="1" applyFont="1" applyFill="1" applyBorder="1" applyAlignment="1">
      <alignment wrapText="1"/>
    </xf>
    <xf numFmtId="0" fontId="39" fillId="0" borderId="0" xfId="0" applyFont="1" applyFill="1" applyBorder="1" applyAlignment="1">
      <alignment vertical="center" wrapText="1"/>
    </xf>
    <xf numFmtId="0" fontId="40" fillId="10" borderId="2" xfId="0" applyFont="1" applyFill="1" applyBorder="1" applyProtection="1">
      <protection locked="0"/>
    </xf>
    <xf numFmtId="0" fontId="39" fillId="10" borderId="2" xfId="0" applyFont="1" applyFill="1" applyBorder="1" applyProtection="1">
      <protection locked="0"/>
    </xf>
    <xf numFmtId="0" fontId="39" fillId="10" borderId="2" xfId="0" applyFont="1" applyFill="1" applyBorder="1" applyAlignment="1">
      <alignment horizontal="center" vertical="center" wrapText="1"/>
    </xf>
    <xf numFmtId="0" fontId="1" fillId="10" borderId="2" xfId="4" applyFont="1" applyFill="1" applyBorder="1" applyAlignment="1" applyProtection="1">
      <alignment horizontal="center" vertical="center"/>
      <protection locked="0"/>
    </xf>
    <xf numFmtId="0" fontId="39" fillId="10" borderId="5" xfId="0" applyFont="1" applyFill="1" applyBorder="1"/>
    <xf numFmtId="0" fontId="39" fillId="10" borderId="2" xfId="0" applyFont="1" applyFill="1" applyBorder="1"/>
    <xf numFmtId="0" fontId="39" fillId="10" borderId="2" xfId="0" applyFont="1" applyFill="1" applyBorder="1" applyAlignment="1">
      <alignment horizontal="center" vertical="center"/>
    </xf>
    <xf numFmtId="0" fontId="39" fillId="10" borderId="2" xfId="0" applyFont="1" applyFill="1" applyBorder="1" applyAlignment="1">
      <alignment horizontal="center" vertical="center" readingOrder="1"/>
    </xf>
    <xf numFmtId="0" fontId="41" fillId="10" borderId="2" xfId="0" applyFont="1" applyFill="1" applyBorder="1" applyAlignment="1">
      <alignment horizontal="center" vertical="center"/>
    </xf>
    <xf numFmtId="49" fontId="39" fillId="9" borderId="2" xfId="0" applyNumberFormat="1" applyFont="1" applyFill="1" applyBorder="1" applyAlignment="1">
      <alignment horizontal="left" vertical="center" wrapText="1" readingOrder="1"/>
    </xf>
    <xf numFmtId="0" fontId="1" fillId="9" borderId="2" xfId="41" applyFont="1" applyFill="1" applyBorder="1" applyAlignment="1">
      <alignment wrapText="1"/>
    </xf>
    <xf numFmtId="0" fontId="39" fillId="9" borderId="2" xfId="0" applyNumberFormat="1" applyFont="1" applyFill="1" applyBorder="1" applyAlignment="1">
      <alignment vertical="center" wrapText="1" readingOrder="1"/>
    </xf>
    <xf numFmtId="0" fontId="39" fillId="9" borderId="2" xfId="0" applyFont="1" applyFill="1" applyBorder="1" applyAlignment="1">
      <alignment wrapText="1"/>
    </xf>
    <xf numFmtId="0" fontId="39" fillId="9" borderId="5" xfId="0" applyFont="1" applyFill="1" applyBorder="1"/>
    <xf numFmtId="0" fontId="39" fillId="9" borderId="2" xfId="0" applyFont="1" applyFill="1" applyBorder="1"/>
    <xf numFmtId="49" fontId="39" fillId="0" borderId="7" xfId="0" applyNumberFormat="1" applyFont="1" applyFill="1" applyBorder="1" applyAlignment="1">
      <alignment horizontal="left" vertical="center" wrapText="1" readingOrder="1"/>
    </xf>
  </cellXfs>
  <cellStyles count="43">
    <cellStyle name="Accent" xfId="23" xr:uid="{215A8E49-C818-43A5-82F0-D5D4E1244E85}"/>
    <cellStyle name="Accent 1" xfId="24" xr:uid="{32A52006-97EB-4626-8CEB-7AC99BC3BC58}"/>
    <cellStyle name="Accent 2" xfId="25" xr:uid="{E522842C-8506-421E-868C-61C2732D28A4}"/>
    <cellStyle name="Accent 3" xfId="26" xr:uid="{5CE82F0F-6592-4FA7-B596-1D5F825E0062}"/>
    <cellStyle name="Bad 2" xfId="20" xr:uid="{4D8D56D4-AE7F-4897-8300-763755D6F8A3}"/>
    <cellStyle name="Error" xfId="27" xr:uid="{930CC127-1021-40C7-BDD6-EB0FE4EF88B3}"/>
    <cellStyle name="Excel Built-in Normal" xfId="6" xr:uid="{335BC10F-56E6-4AE5-ADC7-BD8277FA9D8E}"/>
    <cellStyle name="Footnote" xfId="28" xr:uid="{DBAB5986-3291-4C3E-9E4E-A278A764DC73}"/>
    <cellStyle name="Good 2" xfId="19" xr:uid="{F03099DD-4F0E-4CAD-929D-3E66B3568E5E}"/>
    <cellStyle name="Heading" xfId="29" xr:uid="{73D0FED5-884F-4181-A260-7DC27A85AAC4}"/>
    <cellStyle name="Heading 1 2" xfId="17" xr:uid="{70566C03-7701-419C-AE35-6CE90561BCA0}"/>
    <cellStyle name="Heading 2 2" xfId="18" xr:uid="{43F2E85E-6DAA-4DD1-AC0F-210234F5CDC2}"/>
    <cellStyle name="Hyperlink" xfId="30" xr:uid="{58BF7A92-57D0-43E9-939E-BCE314C911DB}"/>
    <cellStyle name="Neutral 2" xfId="21" xr:uid="{CACD4B49-46B8-49F9-AB8B-52135B40022B}"/>
    <cellStyle name="Normal" xfId="0" builtinId="0"/>
    <cellStyle name="Normal 10" xfId="10" xr:uid="{6DF6DFC1-78DA-46FA-98F3-532F57BB1F1C}"/>
    <cellStyle name="Normal 11" xfId="11" xr:uid="{34C7ABDC-1F91-47D0-81D3-6C8BC131EED4}"/>
    <cellStyle name="Normal 12" xfId="12" xr:uid="{9E40C576-C1F5-4F13-9A0C-B9FBDCD1F206}"/>
    <cellStyle name="Normal 13" xfId="13" xr:uid="{7BC5DBB4-2BD8-46DE-A3E5-571CF217D5FC}"/>
    <cellStyle name="Normal 14" xfId="14" xr:uid="{90F4C333-1F57-4AE2-BF1E-A749C7F696CE}"/>
    <cellStyle name="Normal 15" xfId="15" xr:uid="{AC00F8F7-578B-4076-9892-808204EDC818}"/>
    <cellStyle name="Normal 16" xfId="16" xr:uid="{E6076437-29FC-4453-A909-14F1C9A308C5}"/>
    <cellStyle name="Normal 17" xfId="34" xr:uid="{D746EA9E-229A-4319-9DBC-ADC01AE7751A}"/>
    <cellStyle name="Normal 18" xfId="35" xr:uid="{85ED6D69-0122-4921-92A4-CA3D616D6FCD}"/>
    <cellStyle name="Normal 19" xfId="36" xr:uid="{C1DC2F36-4E17-4CF9-B3E0-08E98A6E0E92}"/>
    <cellStyle name="Normal 2" xfId="1" xr:uid="{E4857D8C-E382-4EBF-8F0D-38ADDC39F121}"/>
    <cellStyle name="Normal 20" xfId="37" xr:uid="{B94A1808-211C-4962-9A30-09606F81AE6A}"/>
    <cellStyle name="Normal 21" xfId="38" xr:uid="{FDC73E86-D8DA-4F1E-B16C-3BC6EA5FC317}"/>
    <cellStyle name="Normal 22" xfId="39" xr:uid="{98C8B561-6AE6-4D30-9992-A41A1370FAEA}"/>
    <cellStyle name="Normal 23" xfId="40" xr:uid="{0BBF1908-6583-4D00-8FB1-A1C2A64864F1}"/>
    <cellStyle name="Normal 24" xfId="41" xr:uid="{5A2A5CF4-1624-491A-B54D-CB65E03ED685}"/>
    <cellStyle name="Normal 25" xfId="42" xr:uid="{8DE5477D-A9DA-496A-9CE1-58C3B3E2661A}"/>
    <cellStyle name="Normal 3" xfId="2" xr:uid="{CB2ECB84-799A-4AFA-AB62-B82506230631}"/>
    <cellStyle name="Normal 4" xfId="3" xr:uid="{8A7CA87A-33CC-4FAE-9EC5-AF4E1E1B2633}"/>
    <cellStyle name="Normal 5" xfId="4" xr:uid="{0AA50D0C-B031-481E-AA4E-4729FEC11A86}"/>
    <cellStyle name="Normal 6" xfId="5" xr:uid="{C8341FB6-A5B5-4350-A66D-10D961CBEF25}"/>
    <cellStyle name="Normal 7" xfId="7" xr:uid="{02D6C463-D270-4D70-A28A-727368959DD0}"/>
    <cellStyle name="Normal 8" xfId="8" xr:uid="{8508F40E-FB58-44E8-93F3-5C576ED967B9}"/>
    <cellStyle name="Normal 9" xfId="9" xr:uid="{1952199C-2D41-4D2E-9BC7-CC750886E067}"/>
    <cellStyle name="Note 2" xfId="22" xr:uid="{96EF02A6-EAEF-4FAB-B8EB-CA49D8A4AB3C}"/>
    <cellStyle name="Status" xfId="31" xr:uid="{A915C9C9-00D3-4914-AF61-C569D123C708}"/>
    <cellStyle name="Text" xfId="32" xr:uid="{809AD133-612C-4ABB-BDDF-51CAD5CA82C3}"/>
    <cellStyle name="Warning" xfId="33" xr:uid="{F5D91AF2-8C1A-4F7C-AD27-5D198887DF2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BDC0BF"/>
      <rgbColor rgb="FFA5A5A5"/>
      <rgbColor rgb="FF3F3F3F"/>
      <rgbColor rgb="FFDBDBDB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77"/>
  <sheetViews>
    <sheetView showGridLines="0" workbookViewId="0">
      <selection sqref="A1:XFD1048576"/>
    </sheetView>
  </sheetViews>
  <sheetFormatPr defaultColWidth="8.88671875" defaultRowHeight="15" customHeight="1"/>
  <cols>
    <col min="1" max="1" width="25.21875" style="5" bestFit="1" customWidth="1"/>
    <col min="2" max="2" width="21.5546875" style="5" bestFit="1" customWidth="1"/>
    <col min="3" max="3" width="9.6640625" style="5" bestFit="1" customWidth="1"/>
    <col min="4" max="4" width="26.88671875" style="5" bestFit="1" customWidth="1"/>
    <col min="5" max="13" width="6.109375" style="5" bestFit="1" customWidth="1"/>
    <col min="14" max="16" width="7.109375" style="5" bestFit="1" customWidth="1"/>
    <col min="17" max="17" width="8.109375" style="5" customWidth="1"/>
    <col min="18" max="18" width="13.33203125" style="5" bestFit="1" customWidth="1"/>
    <col min="19" max="256" width="8.88671875" style="5" customWidth="1"/>
    <col min="257" max="16384" width="8.88671875" style="6"/>
  </cols>
  <sheetData>
    <row r="1" spans="1:256" ht="13.8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38" t="s">
        <v>16</v>
      </c>
      <c r="R1" s="38" t="s">
        <v>17</v>
      </c>
      <c r="S1" s="4"/>
      <c r="T1" s="4"/>
      <c r="U1" s="4"/>
      <c r="V1" s="4"/>
    </row>
    <row r="2" spans="1:256" ht="15" customHeight="1">
      <c r="A2" s="7" t="s">
        <v>48</v>
      </c>
      <c r="B2" s="7" t="s">
        <v>57</v>
      </c>
      <c r="C2" s="7" t="s">
        <v>41</v>
      </c>
      <c r="D2" s="7" t="s">
        <v>67</v>
      </c>
      <c r="E2" s="7">
        <v>296</v>
      </c>
      <c r="F2" s="7">
        <v>298</v>
      </c>
      <c r="G2" s="7">
        <v>297</v>
      </c>
      <c r="H2" s="8">
        <v>300</v>
      </c>
      <c r="I2" s="8">
        <v>297</v>
      </c>
      <c r="J2" s="8">
        <v>299</v>
      </c>
      <c r="K2" s="9">
        <v>298</v>
      </c>
      <c r="L2" s="8">
        <v>300</v>
      </c>
      <c r="M2" s="8"/>
      <c r="N2" s="8"/>
      <c r="O2" s="8"/>
      <c r="P2" s="8"/>
      <c r="Q2" s="39">
        <f t="shared" ref="Q2:Q30" si="0">SUM(IFERROR(LARGE(E2:P2,1), 0),IFERROR(LARGE(E2:P2,2),0),IFERROR(LARGE(E2:P2,3),0),IFERROR(LARGE(E2:P2,4),0),IFERROR(LARGE(E2:P2,5),0), IFERROR(LARGE(E2:P2,6),0))</f>
        <v>1792</v>
      </c>
      <c r="R2" s="21">
        <f t="shared" ref="R2:R30" si="1">Q2/6</f>
        <v>298.66666666666669</v>
      </c>
      <c r="S2" s="4"/>
      <c r="T2" s="4"/>
      <c r="U2" s="4"/>
      <c r="V2" s="4"/>
    </row>
    <row r="3" spans="1:256" ht="15" customHeight="1">
      <c r="A3" s="7" t="s">
        <v>48</v>
      </c>
      <c r="B3" s="7" t="s">
        <v>58</v>
      </c>
      <c r="C3" s="7" t="s">
        <v>41</v>
      </c>
      <c r="D3" s="7" t="s">
        <v>96</v>
      </c>
      <c r="E3" s="7">
        <v>131</v>
      </c>
      <c r="F3" s="7">
        <v>176</v>
      </c>
      <c r="G3" s="7">
        <v>198</v>
      </c>
      <c r="H3" s="10">
        <v>183</v>
      </c>
      <c r="I3" s="10">
        <v>180</v>
      </c>
      <c r="J3" s="10">
        <v>170</v>
      </c>
      <c r="K3" s="10">
        <v>189</v>
      </c>
      <c r="L3" s="10">
        <v>180</v>
      </c>
      <c r="M3" s="10"/>
      <c r="N3" s="10"/>
      <c r="O3" s="10"/>
      <c r="P3" s="10"/>
      <c r="Q3" s="39">
        <f t="shared" si="0"/>
        <v>1106</v>
      </c>
      <c r="R3" s="21">
        <f t="shared" si="1"/>
        <v>184.33333333333334</v>
      </c>
      <c r="S3" s="4"/>
      <c r="T3" s="4"/>
      <c r="U3" s="4"/>
      <c r="V3" s="4"/>
    </row>
    <row r="4" spans="1:256" ht="15" customHeight="1">
      <c r="A4" s="7" t="s">
        <v>48</v>
      </c>
      <c r="B4" s="7" t="s">
        <v>59</v>
      </c>
      <c r="C4" s="7" t="s">
        <v>38</v>
      </c>
      <c r="D4" s="11" t="s">
        <v>95</v>
      </c>
      <c r="E4" s="7">
        <v>206</v>
      </c>
      <c r="F4" s="7">
        <v>213</v>
      </c>
      <c r="G4" s="7">
        <v>213</v>
      </c>
      <c r="H4" s="10">
        <v>223</v>
      </c>
      <c r="I4" s="10">
        <v>252</v>
      </c>
      <c r="J4" s="10">
        <v>245</v>
      </c>
      <c r="K4" s="10">
        <v>226</v>
      </c>
      <c r="L4" s="10">
        <v>225</v>
      </c>
      <c r="M4" s="10"/>
      <c r="N4" s="10"/>
      <c r="O4" s="10"/>
      <c r="P4" s="10"/>
      <c r="Q4" s="39">
        <f t="shared" si="0"/>
        <v>1384</v>
      </c>
      <c r="R4" s="21">
        <f t="shared" si="1"/>
        <v>230.66666666666666</v>
      </c>
      <c r="S4" s="4"/>
      <c r="T4" s="4"/>
      <c r="U4" s="4"/>
      <c r="V4" s="4"/>
    </row>
    <row r="5" spans="1:256" s="14" customFormat="1" ht="15" customHeight="1">
      <c r="A5" s="12" t="s">
        <v>60</v>
      </c>
      <c r="B5" s="7" t="s">
        <v>47</v>
      </c>
      <c r="C5" s="7" t="s">
        <v>41</v>
      </c>
      <c r="D5" s="7" t="s">
        <v>109</v>
      </c>
      <c r="E5" s="7">
        <v>280</v>
      </c>
      <c r="F5" s="7">
        <v>271</v>
      </c>
      <c r="G5" s="7">
        <v>277</v>
      </c>
      <c r="H5" s="8">
        <v>273</v>
      </c>
      <c r="I5" s="8">
        <v>281</v>
      </c>
      <c r="J5" s="8"/>
      <c r="K5" s="9">
        <v>274</v>
      </c>
      <c r="L5" s="8">
        <v>273</v>
      </c>
      <c r="M5" s="8">
        <v>274</v>
      </c>
      <c r="N5" s="8">
        <v>275</v>
      </c>
      <c r="O5" s="8">
        <v>280</v>
      </c>
      <c r="P5" s="8">
        <v>280</v>
      </c>
      <c r="Q5" s="39">
        <f t="shared" si="0"/>
        <v>1673</v>
      </c>
      <c r="R5" s="21">
        <f t="shared" si="1"/>
        <v>278.83333333333331</v>
      </c>
      <c r="S5" s="4"/>
      <c r="T5" s="4"/>
      <c r="U5" s="4"/>
      <c r="V5" s="4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s="14" customFormat="1" ht="15" customHeight="1">
      <c r="A6" s="12" t="s">
        <v>60</v>
      </c>
      <c r="B6" s="7" t="s">
        <v>47</v>
      </c>
      <c r="C6" s="7" t="s">
        <v>41</v>
      </c>
      <c r="D6" s="7" t="s">
        <v>110</v>
      </c>
      <c r="E6" s="7">
        <v>272</v>
      </c>
      <c r="F6" s="7">
        <v>278</v>
      </c>
      <c r="G6" s="7">
        <v>270</v>
      </c>
      <c r="H6" s="10">
        <v>273</v>
      </c>
      <c r="I6" s="10">
        <v>274</v>
      </c>
      <c r="J6" s="10">
        <v>282</v>
      </c>
      <c r="K6" s="10">
        <v>269</v>
      </c>
      <c r="L6" s="10">
        <v>278</v>
      </c>
      <c r="M6" s="10">
        <v>272</v>
      </c>
      <c r="N6" s="10">
        <v>277</v>
      </c>
      <c r="O6" s="10">
        <v>274</v>
      </c>
      <c r="P6" s="10">
        <v>276</v>
      </c>
      <c r="Q6" s="39">
        <f t="shared" si="0"/>
        <v>1665</v>
      </c>
      <c r="R6" s="21">
        <f t="shared" si="1"/>
        <v>277.5</v>
      </c>
      <c r="S6" s="4"/>
      <c r="T6" s="4"/>
      <c r="U6" s="4"/>
      <c r="V6" s="4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s="14" customFormat="1" ht="15" customHeight="1">
      <c r="A7" s="12" t="s">
        <v>60</v>
      </c>
      <c r="B7" s="7" t="s">
        <v>39</v>
      </c>
      <c r="C7" s="7" t="s">
        <v>38</v>
      </c>
      <c r="D7" s="7" t="s">
        <v>86</v>
      </c>
      <c r="E7" s="7">
        <v>263</v>
      </c>
      <c r="F7" s="7">
        <v>248</v>
      </c>
      <c r="G7" s="7">
        <v>247</v>
      </c>
      <c r="H7" s="10"/>
      <c r="I7" s="10">
        <v>251</v>
      </c>
      <c r="J7" s="10">
        <v>270</v>
      </c>
      <c r="K7" s="10">
        <v>274</v>
      </c>
      <c r="L7" s="10">
        <v>260</v>
      </c>
      <c r="M7" s="10">
        <v>253</v>
      </c>
      <c r="N7" s="10">
        <v>279</v>
      </c>
      <c r="O7" s="10">
        <v>277</v>
      </c>
      <c r="P7" s="10">
        <v>275</v>
      </c>
      <c r="Q7" s="39">
        <f t="shared" si="0"/>
        <v>1638</v>
      </c>
      <c r="R7" s="21">
        <f t="shared" si="1"/>
        <v>273</v>
      </c>
      <c r="S7" s="4"/>
      <c r="T7" s="4"/>
      <c r="U7" s="4"/>
      <c r="V7" s="4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14" customFormat="1" ht="15" customHeight="1">
      <c r="A8" s="12" t="s">
        <v>60</v>
      </c>
      <c r="B8" s="7" t="s">
        <v>40</v>
      </c>
      <c r="C8" s="7" t="s">
        <v>41</v>
      </c>
      <c r="D8" s="7" t="s">
        <v>112</v>
      </c>
      <c r="E8" s="7">
        <v>260</v>
      </c>
      <c r="F8" s="7">
        <v>272</v>
      </c>
      <c r="G8" s="7">
        <v>265</v>
      </c>
      <c r="H8" s="15"/>
      <c r="I8" s="10">
        <v>265</v>
      </c>
      <c r="J8" s="10">
        <v>275</v>
      </c>
      <c r="K8" s="10">
        <v>266</v>
      </c>
      <c r="L8" s="10">
        <v>272</v>
      </c>
      <c r="M8" s="10">
        <v>252</v>
      </c>
      <c r="N8" s="10">
        <v>273</v>
      </c>
      <c r="O8" s="10">
        <v>276</v>
      </c>
      <c r="P8" s="10">
        <v>262</v>
      </c>
      <c r="Q8" s="39">
        <f t="shared" si="0"/>
        <v>1634</v>
      </c>
      <c r="R8" s="21">
        <f t="shared" si="1"/>
        <v>272.33333333333331</v>
      </c>
      <c r="S8" s="4"/>
      <c r="T8" s="4"/>
      <c r="U8" s="4"/>
      <c r="V8" s="4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s="14" customFormat="1" ht="13.8">
      <c r="A9" s="12" t="s">
        <v>60</v>
      </c>
      <c r="B9" s="7" t="s">
        <v>43</v>
      </c>
      <c r="C9" s="7" t="s">
        <v>41</v>
      </c>
      <c r="D9" s="7" t="s">
        <v>112</v>
      </c>
      <c r="E9" s="7">
        <v>255</v>
      </c>
      <c r="F9" s="7">
        <v>261</v>
      </c>
      <c r="G9" s="7">
        <v>249</v>
      </c>
      <c r="H9" s="10"/>
      <c r="I9" s="10">
        <v>233</v>
      </c>
      <c r="J9" s="10">
        <v>258</v>
      </c>
      <c r="K9" s="10">
        <v>248</v>
      </c>
      <c r="L9" s="10">
        <v>257</v>
      </c>
      <c r="M9" s="10">
        <v>267</v>
      </c>
      <c r="N9" s="10">
        <v>269</v>
      </c>
      <c r="O9" s="10">
        <v>250</v>
      </c>
      <c r="P9" s="10">
        <v>256</v>
      </c>
      <c r="Q9" s="39">
        <f t="shared" si="0"/>
        <v>1568</v>
      </c>
      <c r="R9" s="21">
        <f t="shared" si="1"/>
        <v>261.33333333333331</v>
      </c>
      <c r="S9" s="4"/>
      <c r="T9" s="4"/>
      <c r="U9" s="4"/>
      <c r="V9" s="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s="14" customFormat="1" ht="13.8">
      <c r="A10" s="12" t="s">
        <v>60</v>
      </c>
      <c r="B10" s="7" t="s">
        <v>61</v>
      </c>
      <c r="C10" s="7" t="s">
        <v>41</v>
      </c>
      <c r="D10" s="7" t="s">
        <v>113</v>
      </c>
      <c r="E10" s="7">
        <v>290</v>
      </c>
      <c r="F10" s="7">
        <v>288</v>
      </c>
      <c r="G10" s="7">
        <v>290</v>
      </c>
      <c r="H10" s="16"/>
      <c r="I10" s="16">
        <v>289</v>
      </c>
      <c r="J10" s="16">
        <v>288</v>
      </c>
      <c r="K10" s="16">
        <v>283</v>
      </c>
      <c r="L10" s="16">
        <v>287</v>
      </c>
      <c r="M10" s="16">
        <v>282</v>
      </c>
      <c r="N10" s="16">
        <v>291</v>
      </c>
      <c r="O10" s="10">
        <v>289</v>
      </c>
      <c r="P10" s="10">
        <v>292</v>
      </c>
      <c r="Q10" s="39">
        <f t="shared" si="0"/>
        <v>1741</v>
      </c>
      <c r="R10" s="21">
        <f t="shared" si="1"/>
        <v>290.16666666666669</v>
      </c>
      <c r="S10" s="4"/>
      <c r="T10" s="4"/>
      <c r="U10" s="4"/>
      <c r="V10" s="4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s="14" customFormat="1" ht="13.8">
      <c r="A11" s="12" t="s">
        <v>60</v>
      </c>
      <c r="B11" s="7" t="s">
        <v>62</v>
      </c>
      <c r="C11" s="7" t="s">
        <v>41</v>
      </c>
      <c r="D11" s="7" t="s">
        <v>111</v>
      </c>
      <c r="E11" s="7">
        <v>274</v>
      </c>
      <c r="F11" s="7">
        <v>277</v>
      </c>
      <c r="G11" s="7">
        <v>280</v>
      </c>
      <c r="H11" s="10"/>
      <c r="I11" s="10">
        <v>270</v>
      </c>
      <c r="J11" s="10">
        <v>279</v>
      </c>
      <c r="K11" s="10">
        <v>267</v>
      </c>
      <c r="L11" s="10">
        <v>277</v>
      </c>
      <c r="M11" s="10">
        <v>281</v>
      </c>
      <c r="N11" s="10">
        <v>278</v>
      </c>
      <c r="O11" s="10">
        <v>280</v>
      </c>
      <c r="P11" s="10">
        <v>276</v>
      </c>
      <c r="Q11" s="39">
        <f t="shared" si="0"/>
        <v>1675</v>
      </c>
      <c r="R11" s="21">
        <f t="shared" si="1"/>
        <v>279.16666666666669</v>
      </c>
      <c r="S11" s="4"/>
      <c r="T11" s="4"/>
      <c r="U11" s="4"/>
      <c r="V11" s="4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14" customFormat="1" ht="15" customHeight="1">
      <c r="A12" s="12" t="s">
        <v>60</v>
      </c>
      <c r="B12" s="7" t="s">
        <v>46</v>
      </c>
      <c r="C12" s="7" t="s">
        <v>38</v>
      </c>
      <c r="D12" s="7" t="s">
        <v>112</v>
      </c>
      <c r="E12" s="7">
        <v>266</v>
      </c>
      <c r="F12" s="7">
        <v>255</v>
      </c>
      <c r="G12" s="7">
        <v>262</v>
      </c>
      <c r="H12" s="10">
        <v>249</v>
      </c>
      <c r="I12" s="10">
        <v>247</v>
      </c>
      <c r="J12" s="10">
        <v>260</v>
      </c>
      <c r="K12" s="10">
        <v>256</v>
      </c>
      <c r="L12" s="10">
        <v>263</v>
      </c>
      <c r="M12" s="10">
        <v>259</v>
      </c>
      <c r="N12" s="10">
        <v>270</v>
      </c>
      <c r="O12" s="10">
        <v>253</v>
      </c>
      <c r="P12" s="10">
        <v>265</v>
      </c>
      <c r="Q12" s="39">
        <f t="shared" si="0"/>
        <v>1586</v>
      </c>
      <c r="R12" s="21">
        <f t="shared" si="1"/>
        <v>264.33333333333331</v>
      </c>
      <c r="S12" s="4"/>
      <c r="T12" s="4"/>
      <c r="U12" s="4"/>
      <c r="V12" s="4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s="14" customFormat="1" ht="15" customHeight="1">
      <c r="A13" s="12" t="s">
        <v>60</v>
      </c>
      <c r="B13" s="7" t="s">
        <v>37</v>
      </c>
      <c r="C13" s="7" t="s">
        <v>38</v>
      </c>
      <c r="D13" s="7" t="s">
        <v>96</v>
      </c>
      <c r="E13" s="7"/>
      <c r="F13" s="7">
        <v>220</v>
      </c>
      <c r="G13" s="7">
        <v>220</v>
      </c>
      <c r="H13" s="10"/>
      <c r="I13" s="10">
        <v>205</v>
      </c>
      <c r="J13" s="10">
        <v>221</v>
      </c>
      <c r="K13" s="10">
        <v>214</v>
      </c>
      <c r="L13" s="10">
        <v>238</v>
      </c>
      <c r="M13" s="10"/>
      <c r="N13" s="10">
        <v>229</v>
      </c>
      <c r="O13" s="10"/>
      <c r="P13" s="10">
        <v>236</v>
      </c>
      <c r="Q13" s="39">
        <f t="shared" si="0"/>
        <v>1364</v>
      </c>
      <c r="R13" s="21">
        <f t="shared" si="1"/>
        <v>227.33333333333334</v>
      </c>
      <c r="S13" s="4"/>
      <c r="T13" s="4"/>
      <c r="U13" s="4"/>
      <c r="V13" s="4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s="14" customFormat="1" ht="15" customHeight="1">
      <c r="A14" s="12" t="s">
        <v>60</v>
      </c>
      <c r="B14" s="7" t="s">
        <v>42</v>
      </c>
      <c r="C14" s="7" t="s">
        <v>41</v>
      </c>
      <c r="D14" s="7" t="s">
        <v>114</v>
      </c>
      <c r="E14" s="7"/>
      <c r="F14" s="7">
        <v>285</v>
      </c>
      <c r="G14" s="7">
        <v>283</v>
      </c>
      <c r="H14" s="10">
        <v>275</v>
      </c>
      <c r="I14" s="10">
        <v>282</v>
      </c>
      <c r="J14" s="10">
        <v>283</v>
      </c>
      <c r="K14" s="10">
        <v>280</v>
      </c>
      <c r="L14" s="10">
        <v>287</v>
      </c>
      <c r="M14" s="10">
        <v>281</v>
      </c>
      <c r="N14" s="10">
        <v>284</v>
      </c>
      <c r="O14" s="10">
        <v>285</v>
      </c>
      <c r="P14" s="10">
        <v>284</v>
      </c>
      <c r="Q14" s="39">
        <f t="shared" si="0"/>
        <v>1708</v>
      </c>
      <c r="R14" s="21">
        <f t="shared" si="1"/>
        <v>284.66666666666669</v>
      </c>
      <c r="S14" s="4"/>
      <c r="T14" s="4"/>
      <c r="U14" s="4"/>
      <c r="V14" s="4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s="14" customFormat="1" ht="15" customHeight="1">
      <c r="A15" s="12" t="s">
        <v>60</v>
      </c>
      <c r="B15" s="7" t="s">
        <v>63</v>
      </c>
      <c r="C15" s="7" t="s">
        <v>41</v>
      </c>
      <c r="D15" s="7" t="s">
        <v>95</v>
      </c>
      <c r="E15" s="7"/>
      <c r="F15" s="7">
        <v>261</v>
      </c>
      <c r="G15" s="7">
        <v>259</v>
      </c>
      <c r="H15" s="10">
        <v>268</v>
      </c>
      <c r="I15" s="10"/>
      <c r="J15" s="10"/>
      <c r="K15" s="10">
        <v>273</v>
      </c>
      <c r="L15" s="10">
        <v>268</v>
      </c>
      <c r="M15" s="10">
        <v>264</v>
      </c>
      <c r="N15" s="10">
        <v>264</v>
      </c>
      <c r="O15" s="10"/>
      <c r="P15" s="10">
        <v>268</v>
      </c>
      <c r="Q15" s="39">
        <f t="shared" si="0"/>
        <v>1605</v>
      </c>
      <c r="R15" s="21">
        <f t="shared" si="1"/>
        <v>267.5</v>
      </c>
      <c r="S15" s="4"/>
      <c r="T15" s="4"/>
      <c r="U15" s="4"/>
      <c r="V15" s="4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s="14" customFormat="1" ht="15" customHeight="1">
      <c r="A16" s="12" t="s">
        <v>60</v>
      </c>
      <c r="B16" s="7" t="s">
        <v>45</v>
      </c>
      <c r="C16" s="7" t="s">
        <v>41</v>
      </c>
      <c r="D16" s="7" t="s">
        <v>95</v>
      </c>
      <c r="E16" s="7"/>
      <c r="F16" s="7">
        <v>268</v>
      </c>
      <c r="G16" s="7"/>
      <c r="H16" s="10">
        <v>252</v>
      </c>
      <c r="I16" s="10">
        <v>264</v>
      </c>
      <c r="J16" s="10">
        <v>265</v>
      </c>
      <c r="K16" s="10">
        <v>264</v>
      </c>
      <c r="L16" s="10">
        <v>260</v>
      </c>
      <c r="M16" s="10">
        <v>267</v>
      </c>
      <c r="N16" s="10"/>
      <c r="O16" s="10"/>
      <c r="P16" s="10">
        <v>269</v>
      </c>
      <c r="Q16" s="39">
        <f t="shared" si="0"/>
        <v>1597</v>
      </c>
      <c r="R16" s="21">
        <f t="shared" si="1"/>
        <v>266.16666666666669</v>
      </c>
      <c r="S16" s="4"/>
      <c r="T16" s="4"/>
      <c r="U16" s="4"/>
      <c r="V16" s="4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s="14" customFormat="1" ht="15" customHeight="1">
      <c r="A17" s="12" t="s">
        <v>60</v>
      </c>
      <c r="B17" s="7" t="s">
        <v>44</v>
      </c>
      <c r="C17" s="7" t="s">
        <v>41</v>
      </c>
      <c r="D17" s="7" t="s">
        <v>95</v>
      </c>
      <c r="E17" s="7"/>
      <c r="F17" s="7">
        <v>286</v>
      </c>
      <c r="G17" s="7">
        <v>283</v>
      </c>
      <c r="H17" s="10">
        <v>280</v>
      </c>
      <c r="I17" s="10">
        <v>283</v>
      </c>
      <c r="J17" s="10">
        <v>282</v>
      </c>
      <c r="K17" s="10">
        <v>291</v>
      </c>
      <c r="L17" s="10">
        <v>284</v>
      </c>
      <c r="M17" s="10">
        <v>283</v>
      </c>
      <c r="N17" s="10">
        <v>281</v>
      </c>
      <c r="O17" s="10">
        <v>288</v>
      </c>
      <c r="P17" s="10">
        <v>284</v>
      </c>
      <c r="Q17" s="39">
        <f t="shared" si="0"/>
        <v>1716</v>
      </c>
      <c r="R17" s="21">
        <f t="shared" si="1"/>
        <v>286</v>
      </c>
      <c r="S17" s="4"/>
      <c r="T17" s="4"/>
      <c r="U17" s="4"/>
      <c r="V17" s="4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ht="15" customHeight="1">
      <c r="A18" s="17" t="s">
        <v>108</v>
      </c>
      <c r="B18" s="17" t="s">
        <v>97</v>
      </c>
      <c r="C18" s="17" t="s">
        <v>38</v>
      </c>
      <c r="D18" s="18" t="s">
        <v>85</v>
      </c>
      <c r="E18" s="19">
        <v>114</v>
      </c>
      <c r="F18" s="19"/>
      <c r="G18" s="19">
        <v>113</v>
      </c>
      <c r="H18" s="19">
        <v>128</v>
      </c>
      <c r="I18" s="19">
        <v>161</v>
      </c>
      <c r="J18" s="20">
        <v>127</v>
      </c>
      <c r="K18" s="20">
        <v>137</v>
      </c>
      <c r="L18" s="8">
        <v>110</v>
      </c>
      <c r="M18" s="8">
        <v>151</v>
      </c>
      <c r="N18" s="8">
        <v>147</v>
      </c>
      <c r="O18" s="8">
        <v>136</v>
      </c>
      <c r="P18" s="8"/>
      <c r="Q18" s="39">
        <f t="shared" si="0"/>
        <v>860</v>
      </c>
      <c r="R18" s="21">
        <f t="shared" si="1"/>
        <v>143.33333333333334</v>
      </c>
      <c r="S18" s="4"/>
      <c r="T18" s="4"/>
      <c r="U18" s="4"/>
      <c r="V18" s="4"/>
    </row>
    <row r="19" spans="1:256" ht="15" customHeight="1">
      <c r="A19" s="17" t="s">
        <v>108</v>
      </c>
      <c r="B19" s="17" t="s">
        <v>98</v>
      </c>
      <c r="C19" s="17" t="s">
        <v>41</v>
      </c>
      <c r="D19" s="18" t="s">
        <v>85</v>
      </c>
      <c r="E19" s="19">
        <v>220</v>
      </c>
      <c r="F19" s="19">
        <v>222</v>
      </c>
      <c r="G19" s="19">
        <v>230</v>
      </c>
      <c r="H19" s="19">
        <v>226</v>
      </c>
      <c r="I19" s="19">
        <v>219</v>
      </c>
      <c r="J19" s="20">
        <v>228</v>
      </c>
      <c r="K19" s="20">
        <v>211</v>
      </c>
      <c r="L19" s="8">
        <v>217</v>
      </c>
      <c r="M19" s="8">
        <v>213</v>
      </c>
      <c r="N19" s="8">
        <v>234</v>
      </c>
      <c r="O19" s="8">
        <v>236</v>
      </c>
      <c r="P19" s="8"/>
      <c r="Q19" s="39">
        <f t="shared" si="0"/>
        <v>1376</v>
      </c>
      <c r="R19" s="21">
        <f t="shared" si="1"/>
        <v>229.33333333333334</v>
      </c>
    </row>
    <row r="20" spans="1:256" ht="15" customHeight="1">
      <c r="A20" s="17" t="s">
        <v>108</v>
      </c>
      <c r="B20" s="17" t="s">
        <v>99</v>
      </c>
      <c r="C20" s="17" t="s">
        <v>41</v>
      </c>
      <c r="D20" s="18" t="s">
        <v>112</v>
      </c>
      <c r="E20" s="19"/>
      <c r="F20" s="19">
        <v>177</v>
      </c>
      <c r="G20" s="19"/>
      <c r="H20" s="19">
        <v>135</v>
      </c>
      <c r="I20" s="19">
        <v>151</v>
      </c>
      <c r="J20" s="20"/>
      <c r="K20" s="20">
        <v>123</v>
      </c>
      <c r="L20" s="8">
        <v>153</v>
      </c>
      <c r="M20" s="8"/>
      <c r="N20" s="8">
        <v>159</v>
      </c>
      <c r="O20" s="8">
        <v>161</v>
      </c>
      <c r="P20" s="8"/>
      <c r="Q20" s="39">
        <f t="shared" si="0"/>
        <v>936</v>
      </c>
      <c r="R20" s="21">
        <f t="shared" si="1"/>
        <v>156</v>
      </c>
    </row>
    <row r="21" spans="1:256" ht="15" customHeight="1">
      <c r="A21" s="17" t="s">
        <v>108</v>
      </c>
      <c r="B21" s="17" t="s">
        <v>100</v>
      </c>
      <c r="C21" s="17" t="s">
        <v>41</v>
      </c>
      <c r="D21" s="18" t="s">
        <v>113</v>
      </c>
      <c r="E21" s="19">
        <v>296</v>
      </c>
      <c r="F21" s="19">
        <v>292</v>
      </c>
      <c r="G21" s="19">
        <v>297</v>
      </c>
      <c r="H21" s="19">
        <v>298</v>
      </c>
      <c r="I21" s="19">
        <v>298</v>
      </c>
      <c r="J21" s="20">
        <v>299</v>
      </c>
      <c r="K21" s="20">
        <v>297</v>
      </c>
      <c r="L21" s="8">
        <v>298</v>
      </c>
      <c r="M21" s="8">
        <v>298</v>
      </c>
      <c r="N21" s="8">
        <v>297</v>
      </c>
      <c r="O21" s="8">
        <v>299</v>
      </c>
      <c r="P21" s="8"/>
      <c r="Q21" s="39">
        <f t="shared" si="0"/>
        <v>1790</v>
      </c>
      <c r="R21" s="21">
        <f t="shared" si="1"/>
        <v>298.33333333333331</v>
      </c>
    </row>
    <row r="22" spans="1:256" ht="15" customHeight="1">
      <c r="A22" s="17" t="s">
        <v>108</v>
      </c>
      <c r="B22" s="17" t="s">
        <v>101</v>
      </c>
      <c r="C22" s="17" t="s">
        <v>38</v>
      </c>
      <c r="D22" s="18" t="s">
        <v>85</v>
      </c>
      <c r="E22" s="19"/>
      <c r="F22" s="19">
        <v>141</v>
      </c>
      <c r="G22" s="19">
        <v>142</v>
      </c>
      <c r="H22" s="19">
        <v>138</v>
      </c>
      <c r="I22" s="19">
        <v>145</v>
      </c>
      <c r="J22" s="20">
        <v>0</v>
      </c>
      <c r="K22" s="20">
        <v>144</v>
      </c>
      <c r="L22" s="8">
        <v>139</v>
      </c>
      <c r="M22" s="8">
        <v>140</v>
      </c>
      <c r="N22" s="8">
        <v>146</v>
      </c>
      <c r="O22" s="8">
        <v>147</v>
      </c>
      <c r="P22" s="8"/>
      <c r="Q22" s="39">
        <f t="shared" si="0"/>
        <v>865</v>
      </c>
      <c r="R22" s="21">
        <f t="shared" si="1"/>
        <v>144.16666666666666</v>
      </c>
    </row>
    <row r="23" spans="1:256" ht="15" customHeight="1">
      <c r="A23" s="17" t="s">
        <v>108</v>
      </c>
      <c r="B23" s="17" t="s">
        <v>102</v>
      </c>
      <c r="C23" s="17" t="s">
        <v>38</v>
      </c>
      <c r="D23" s="18" t="s">
        <v>85</v>
      </c>
      <c r="E23" s="19"/>
      <c r="F23" s="8">
        <v>122</v>
      </c>
      <c r="G23" s="19"/>
      <c r="H23" s="19"/>
      <c r="I23" s="19">
        <v>135</v>
      </c>
      <c r="J23" s="20">
        <v>166</v>
      </c>
      <c r="K23" s="20">
        <v>152</v>
      </c>
      <c r="L23" s="8">
        <v>154</v>
      </c>
      <c r="M23" s="8">
        <v>172</v>
      </c>
      <c r="N23" s="8">
        <v>183</v>
      </c>
      <c r="O23" s="8">
        <v>164</v>
      </c>
      <c r="P23" s="8">
        <v>147</v>
      </c>
      <c r="Q23" s="39">
        <f t="shared" si="0"/>
        <v>991</v>
      </c>
      <c r="R23" s="21">
        <f t="shared" si="1"/>
        <v>165.16666666666666</v>
      </c>
    </row>
    <row r="24" spans="1:256" ht="15" customHeight="1">
      <c r="A24" s="17" t="s">
        <v>108</v>
      </c>
      <c r="B24" s="21" t="s">
        <v>103</v>
      </c>
      <c r="C24" s="21" t="s">
        <v>38</v>
      </c>
      <c r="D24" s="18" t="s">
        <v>73</v>
      </c>
      <c r="E24" s="10"/>
      <c r="F24" s="10">
        <v>156</v>
      </c>
      <c r="G24" s="10"/>
      <c r="H24" s="10">
        <v>193</v>
      </c>
      <c r="I24" s="10">
        <v>169</v>
      </c>
      <c r="J24" s="20">
        <v>169</v>
      </c>
      <c r="K24" s="20">
        <v>167</v>
      </c>
      <c r="L24" s="10">
        <v>196</v>
      </c>
      <c r="M24" s="10">
        <v>192</v>
      </c>
      <c r="N24" s="10">
        <v>174</v>
      </c>
      <c r="O24" s="10">
        <v>173</v>
      </c>
      <c r="P24" s="10"/>
      <c r="Q24" s="39">
        <f t="shared" si="0"/>
        <v>1097</v>
      </c>
      <c r="R24" s="21">
        <f t="shared" si="1"/>
        <v>182.83333333333334</v>
      </c>
    </row>
    <row r="25" spans="1:256" ht="15" customHeight="1">
      <c r="A25" s="17" t="s">
        <v>108</v>
      </c>
      <c r="B25" s="17" t="s">
        <v>104</v>
      </c>
      <c r="C25" s="17" t="s">
        <v>41</v>
      </c>
      <c r="D25" s="18" t="s">
        <v>95</v>
      </c>
      <c r="E25" s="19"/>
      <c r="F25" s="8">
        <v>226</v>
      </c>
      <c r="G25" s="19"/>
      <c r="H25" s="19"/>
      <c r="I25" s="19">
        <v>261</v>
      </c>
      <c r="J25" s="20">
        <v>259</v>
      </c>
      <c r="K25" s="20">
        <v>267</v>
      </c>
      <c r="L25" s="8">
        <v>270</v>
      </c>
      <c r="M25" s="8">
        <v>263</v>
      </c>
      <c r="N25" s="8">
        <v>272</v>
      </c>
      <c r="O25" s="8">
        <v>270</v>
      </c>
      <c r="P25" s="8"/>
      <c r="Q25" s="39">
        <f t="shared" si="0"/>
        <v>1603</v>
      </c>
      <c r="R25" s="21">
        <f t="shared" si="1"/>
        <v>267.16666666666669</v>
      </c>
    </row>
    <row r="26" spans="1:256" ht="15" customHeight="1">
      <c r="A26" s="17" t="s">
        <v>108</v>
      </c>
      <c r="B26" s="17" t="s">
        <v>105</v>
      </c>
      <c r="C26" s="17" t="s">
        <v>38</v>
      </c>
      <c r="D26" s="18" t="s">
        <v>73</v>
      </c>
      <c r="E26" s="19"/>
      <c r="F26" s="8">
        <v>102</v>
      </c>
      <c r="G26" s="19">
        <v>92</v>
      </c>
      <c r="H26" s="19">
        <v>82</v>
      </c>
      <c r="I26" s="19"/>
      <c r="J26" s="20"/>
      <c r="K26" s="20"/>
      <c r="L26" s="8"/>
      <c r="M26" s="8"/>
      <c r="N26" s="8">
        <v>127</v>
      </c>
      <c r="O26" s="8">
        <v>161</v>
      </c>
      <c r="P26" s="8"/>
      <c r="Q26" s="39">
        <f t="shared" si="0"/>
        <v>564</v>
      </c>
      <c r="R26" s="21">
        <f t="shared" si="1"/>
        <v>94</v>
      </c>
    </row>
    <row r="27" spans="1:256" ht="15" customHeight="1">
      <c r="A27" s="17" t="s">
        <v>108</v>
      </c>
      <c r="B27" s="22" t="s">
        <v>106</v>
      </c>
      <c r="C27" s="22" t="s">
        <v>41</v>
      </c>
      <c r="D27" s="18" t="s">
        <v>95</v>
      </c>
      <c r="E27" s="23">
        <v>285</v>
      </c>
      <c r="F27" s="23">
        <v>278</v>
      </c>
      <c r="G27" s="8">
        <v>276</v>
      </c>
      <c r="H27" s="8">
        <v>276</v>
      </c>
      <c r="I27" s="8">
        <v>274</v>
      </c>
      <c r="J27" s="20">
        <v>272</v>
      </c>
      <c r="K27" s="20">
        <v>276</v>
      </c>
      <c r="L27" s="8">
        <v>276</v>
      </c>
      <c r="M27" s="8">
        <v>279</v>
      </c>
      <c r="N27" s="8">
        <v>280</v>
      </c>
      <c r="O27" s="8">
        <v>279</v>
      </c>
      <c r="P27" s="8"/>
      <c r="Q27" s="39">
        <f t="shared" si="0"/>
        <v>1677</v>
      </c>
      <c r="R27" s="21">
        <f t="shared" si="1"/>
        <v>279.5</v>
      </c>
    </row>
    <row r="28" spans="1:256" ht="15" customHeight="1">
      <c r="A28" s="17" t="s">
        <v>108</v>
      </c>
      <c r="B28" s="22" t="s">
        <v>107</v>
      </c>
      <c r="C28" s="22" t="s">
        <v>41</v>
      </c>
      <c r="D28" s="18" t="s">
        <v>113</v>
      </c>
      <c r="E28" s="23">
        <v>247</v>
      </c>
      <c r="F28" s="23">
        <v>262</v>
      </c>
      <c r="G28" s="19">
        <v>242</v>
      </c>
      <c r="H28" s="8">
        <v>255</v>
      </c>
      <c r="I28" s="8">
        <v>240</v>
      </c>
      <c r="J28" s="20">
        <v>268</v>
      </c>
      <c r="K28" s="20">
        <v>266</v>
      </c>
      <c r="L28" s="8">
        <v>234</v>
      </c>
      <c r="M28" s="8"/>
      <c r="N28" s="8">
        <v>238</v>
      </c>
      <c r="O28" s="8">
        <v>252</v>
      </c>
      <c r="P28" s="8"/>
      <c r="Q28" s="39">
        <f t="shared" si="0"/>
        <v>1550</v>
      </c>
      <c r="R28" s="21">
        <f t="shared" si="1"/>
        <v>258.33333333333331</v>
      </c>
    </row>
    <row r="29" spans="1:256" ht="15" customHeight="1">
      <c r="A29" s="22" t="s">
        <v>56</v>
      </c>
      <c r="B29" s="22" t="s">
        <v>115</v>
      </c>
      <c r="C29" s="22" t="s">
        <v>38</v>
      </c>
      <c r="D29" s="17" t="s">
        <v>86</v>
      </c>
      <c r="E29" s="23"/>
      <c r="F29" s="23">
        <v>160</v>
      </c>
      <c r="G29" s="19">
        <v>188</v>
      </c>
      <c r="H29" s="8"/>
      <c r="I29" s="8">
        <v>162</v>
      </c>
      <c r="J29" s="8">
        <v>196</v>
      </c>
      <c r="K29" s="9"/>
      <c r="L29" s="8">
        <v>178</v>
      </c>
      <c r="M29" s="8">
        <v>183</v>
      </c>
      <c r="N29" s="8"/>
      <c r="O29" s="8"/>
      <c r="P29" s="8"/>
      <c r="Q29" s="39">
        <f t="shared" si="0"/>
        <v>1067</v>
      </c>
      <c r="R29" s="21">
        <f t="shared" si="1"/>
        <v>177.83333333333334</v>
      </c>
    </row>
    <row r="30" spans="1:256" ht="15" customHeight="1">
      <c r="A30" s="22" t="s">
        <v>56</v>
      </c>
      <c r="B30" s="22" t="s">
        <v>51</v>
      </c>
      <c r="C30" s="22" t="s">
        <v>41</v>
      </c>
      <c r="D30" s="17" t="s">
        <v>90</v>
      </c>
      <c r="E30" s="23"/>
      <c r="F30" s="23">
        <v>276</v>
      </c>
      <c r="G30" s="8">
        <v>280</v>
      </c>
      <c r="H30" s="8"/>
      <c r="I30" s="8">
        <v>275</v>
      </c>
      <c r="J30" s="8">
        <v>280</v>
      </c>
      <c r="K30" s="9">
        <v>289</v>
      </c>
      <c r="L30" s="8">
        <v>284</v>
      </c>
      <c r="M30" s="8">
        <v>281</v>
      </c>
      <c r="N30" s="8">
        <v>281</v>
      </c>
      <c r="O30" s="8">
        <v>278</v>
      </c>
      <c r="P30" s="8"/>
      <c r="Q30" s="39">
        <f t="shared" si="0"/>
        <v>1695</v>
      </c>
      <c r="R30" s="21">
        <f t="shared" si="1"/>
        <v>282.5</v>
      </c>
    </row>
    <row r="31" spans="1:256" ht="15" customHeight="1">
      <c r="A31" s="22" t="s">
        <v>56</v>
      </c>
      <c r="B31" s="22" t="s">
        <v>64</v>
      </c>
      <c r="C31" s="22" t="s">
        <v>41</v>
      </c>
      <c r="D31" s="17" t="s">
        <v>65</v>
      </c>
      <c r="E31" s="24">
        <v>284</v>
      </c>
      <c r="F31" s="23"/>
      <c r="G31" s="19"/>
      <c r="H31" s="8"/>
      <c r="I31" s="8"/>
      <c r="J31" s="8"/>
      <c r="K31" s="9"/>
      <c r="L31" s="8"/>
      <c r="M31" s="8">
        <v>277</v>
      </c>
      <c r="N31" s="8">
        <v>286</v>
      </c>
      <c r="O31" s="8"/>
      <c r="P31" s="8"/>
      <c r="Q31" s="39">
        <f t="shared" ref="Q31:Q62" si="2">SUM(IFERROR(LARGE(E31:P31,1), 0),IFERROR(LARGE(E31:P31,2),0),IFERROR(LARGE(E31:P31,3),0),IFERROR(LARGE(E31:P31,4),0),IFERROR(LARGE(E31:P31,5),0), IFERROR(LARGE(E31:P31,6),0))</f>
        <v>847</v>
      </c>
      <c r="R31" s="21">
        <f t="shared" ref="R31:R62" si="3">Q31/6</f>
        <v>141.16666666666666</v>
      </c>
    </row>
    <row r="32" spans="1:256" ht="15" customHeight="1">
      <c r="A32" s="22" t="s">
        <v>56</v>
      </c>
      <c r="B32" s="22" t="s">
        <v>116</v>
      </c>
      <c r="C32" s="22" t="s">
        <v>38</v>
      </c>
      <c r="D32" s="17" t="s">
        <v>81</v>
      </c>
      <c r="E32" s="23"/>
      <c r="F32" s="23"/>
      <c r="G32" s="19"/>
      <c r="H32" s="8"/>
      <c r="I32" s="8"/>
      <c r="J32" s="8"/>
      <c r="K32" s="9"/>
      <c r="L32" s="8">
        <v>152</v>
      </c>
      <c r="M32" s="8">
        <v>184</v>
      </c>
      <c r="N32" s="8">
        <v>100</v>
      </c>
      <c r="O32" s="8">
        <v>99</v>
      </c>
      <c r="P32" s="8">
        <v>130</v>
      </c>
      <c r="Q32" s="39">
        <f t="shared" si="2"/>
        <v>665</v>
      </c>
      <c r="R32" s="21">
        <f t="shared" si="3"/>
        <v>110.83333333333333</v>
      </c>
    </row>
    <row r="33" spans="1:18" ht="15" customHeight="1">
      <c r="A33" s="22" t="s">
        <v>56</v>
      </c>
      <c r="B33" s="22" t="s">
        <v>68</v>
      </c>
      <c r="C33" s="22" t="s">
        <v>41</v>
      </c>
      <c r="D33" s="17" t="s">
        <v>67</v>
      </c>
      <c r="E33" s="25">
        <v>275</v>
      </c>
      <c r="F33" s="25">
        <v>287</v>
      </c>
      <c r="G33" s="25">
        <v>278</v>
      </c>
      <c r="H33" s="25"/>
      <c r="I33" s="26"/>
      <c r="J33" s="26">
        <v>195</v>
      </c>
      <c r="K33" s="27"/>
      <c r="L33" s="27">
        <v>288</v>
      </c>
      <c r="M33" s="27"/>
      <c r="N33" s="27">
        <v>281</v>
      </c>
      <c r="O33" s="27">
        <v>283</v>
      </c>
      <c r="P33" s="27"/>
      <c r="Q33" s="39">
        <f t="shared" si="2"/>
        <v>1692</v>
      </c>
      <c r="R33" s="21">
        <f t="shared" si="3"/>
        <v>282</v>
      </c>
    </row>
    <row r="34" spans="1:18" ht="15" customHeight="1">
      <c r="A34" s="22" t="s">
        <v>56</v>
      </c>
      <c r="B34" s="22" t="s">
        <v>117</v>
      </c>
      <c r="C34" s="22" t="s">
        <v>41</v>
      </c>
      <c r="D34" s="21" t="s">
        <v>118</v>
      </c>
      <c r="E34" s="25"/>
      <c r="F34" s="25"/>
      <c r="G34" s="25">
        <v>188</v>
      </c>
      <c r="H34" s="25"/>
      <c r="I34" s="27">
        <v>134</v>
      </c>
      <c r="J34" s="27"/>
      <c r="K34" s="27"/>
      <c r="L34" s="27"/>
      <c r="M34" s="27">
        <v>76</v>
      </c>
      <c r="N34" s="27">
        <v>121</v>
      </c>
      <c r="O34" s="27">
        <v>60</v>
      </c>
      <c r="P34" s="27"/>
      <c r="Q34" s="39">
        <f t="shared" si="2"/>
        <v>579</v>
      </c>
      <c r="R34" s="21">
        <f t="shared" si="3"/>
        <v>96.5</v>
      </c>
    </row>
    <row r="35" spans="1:18" ht="15" customHeight="1">
      <c r="A35" s="22" t="s">
        <v>56</v>
      </c>
      <c r="B35" s="22" t="s">
        <v>66</v>
      </c>
      <c r="C35" s="22" t="s">
        <v>41</v>
      </c>
      <c r="D35" s="17" t="s">
        <v>67</v>
      </c>
      <c r="E35" s="25">
        <v>279</v>
      </c>
      <c r="F35" s="25"/>
      <c r="G35" s="25">
        <v>277</v>
      </c>
      <c r="H35" s="25"/>
      <c r="I35" s="27">
        <v>283</v>
      </c>
      <c r="J35" s="27">
        <v>281</v>
      </c>
      <c r="K35" s="27"/>
      <c r="L35" s="27">
        <v>277</v>
      </c>
      <c r="M35" s="27"/>
      <c r="N35" s="27">
        <v>279</v>
      </c>
      <c r="O35" s="27"/>
      <c r="P35" s="27">
        <v>281</v>
      </c>
      <c r="Q35" s="39">
        <f t="shared" si="2"/>
        <v>1680</v>
      </c>
      <c r="R35" s="21">
        <f t="shared" si="3"/>
        <v>280</v>
      </c>
    </row>
    <row r="36" spans="1:18" ht="15" customHeight="1">
      <c r="A36" s="22" t="s">
        <v>56</v>
      </c>
      <c r="B36" s="22" t="s">
        <v>119</v>
      </c>
      <c r="C36" s="22" t="s">
        <v>38</v>
      </c>
      <c r="D36" s="17" t="s">
        <v>81</v>
      </c>
      <c r="E36" s="25"/>
      <c r="F36" s="25"/>
      <c r="G36" s="25"/>
      <c r="H36" s="25"/>
      <c r="I36" s="27"/>
      <c r="J36" s="27"/>
      <c r="K36" s="27"/>
      <c r="L36" s="27">
        <v>25</v>
      </c>
      <c r="M36" s="27">
        <v>34</v>
      </c>
      <c r="N36" s="27">
        <v>38</v>
      </c>
      <c r="O36" s="27">
        <v>112</v>
      </c>
      <c r="P36" s="27">
        <v>115</v>
      </c>
      <c r="Q36" s="39">
        <f t="shared" si="2"/>
        <v>324</v>
      </c>
      <c r="R36" s="21">
        <f t="shared" si="3"/>
        <v>54</v>
      </c>
    </row>
    <row r="37" spans="1:18" ht="15" customHeight="1">
      <c r="A37" s="22" t="s">
        <v>56</v>
      </c>
      <c r="B37" s="22" t="s">
        <v>93</v>
      </c>
      <c r="C37" s="22" t="s">
        <v>38</v>
      </c>
      <c r="D37" s="22" t="s">
        <v>81</v>
      </c>
      <c r="E37" s="25"/>
      <c r="F37" s="25">
        <v>178</v>
      </c>
      <c r="G37" s="25"/>
      <c r="H37" s="25"/>
      <c r="I37" s="27">
        <v>195</v>
      </c>
      <c r="J37" s="27">
        <v>200</v>
      </c>
      <c r="K37" s="27">
        <v>205</v>
      </c>
      <c r="L37" s="27"/>
      <c r="M37" s="27"/>
      <c r="N37" s="27">
        <v>178</v>
      </c>
      <c r="O37" s="27"/>
      <c r="P37" s="27">
        <v>179</v>
      </c>
      <c r="Q37" s="39">
        <f t="shared" si="2"/>
        <v>1135</v>
      </c>
      <c r="R37" s="21">
        <f t="shared" si="3"/>
        <v>189.16666666666666</v>
      </c>
    </row>
    <row r="38" spans="1:18" ht="15" customHeight="1">
      <c r="A38" s="22" t="s">
        <v>56</v>
      </c>
      <c r="B38" s="22" t="s">
        <v>52</v>
      </c>
      <c r="C38" s="22" t="s">
        <v>38</v>
      </c>
      <c r="D38" s="22" t="s">
        <v>86</v>
      </c>
      <c r="E38" s="25"/>
      <c r="F38" s="25">
        <v>216</v>
      </c>
      <c r="G38" s="25">
        <v>244</v>
      </c>
      <c r="H38" s="25"/>
      <c r="I38" s="27">
        <v>231</v>
      </c>
      <c r="J38" s="27">
        <v>228</v>
      </c>
      <c r="K38" s="27"/>
      <c r="L38" s="27">
        <v>233</v>
      </c>
      <c r="M38" s="27"/>
      <c r="N38" s="27">
        <v>197</v>
      </c>
      <c r="O38" s="27"/>
      <c r="P38" s="27"/>
      <c r="Q38" s="39">
        <f t="shared" si="2"/>
        <v>1349</v>
      </c>
      <c r="R38" s="21">
        <f t="shared" si="3"/>
        <v>224.83333333333334</v>
      </c>
    </row>
    <row r="39" spans="1:18" ht="15" customHeight="1">
      <c r="A39" s="22" t="s">
        <v>56</v>
      </c>
      <c r="B39" s="22" t="s">
        <v>120</v>
      </c>
      <c r="C39" s="22" t="s">
        <v>38</v>
      </c>
      <c r="D39" s="22" t="s">
        <v>81</v>
      </c>
      <c r="E39" s="25"/>
      <c r="F39" s="26"/>
      <c r="G39" s="26"/>
      <c r="H39" s="25"/>
      <c r="I39" s="27"/>
      <c r="J39" s="27">
        <v>112</v>
      </c>
      <c r="K39" s="27">
        <v>141</v>
      </c>
      <c r="L39" s="27"/>
      <c r="M39" s="27"/>
      <c r="N39" s="27">
        <v>120</v>
      </c>
      <c r="O39" s="27"/>
      <c r="P39" s="27"/>
      <c r="Q39" s="39">
        <f t="shared" si="2"/>
        <v>373</v>
      </c>
      <c r="R39" s="21">
        <f t="shared" si="3"/>
        <v>62.166666666666664</v>
      </c>
    </row>
    <row r="40" spans="1:18" ht="15" customHeight="1">
      <c r="A40" s="22" t="s">
        <v>56</v>
      </c>
      <c r="B40" s="22" t="s">
        <v>69</v>
      </c>
      <c r="C40" s="22" t="s">
        <v>41</v>
      </c>
      <c r="D40" s="22" t="s">
        <v>70</v>
      </c>
      <c r="E40" s="26">
        <v>293</v>
      </c>
      <c r="F40" s="25">
        <v>296</v>
      </c>
      <c r="G40" s="26">
        <v>291</v>
      </c>
      <c r="H40" s="25"/>
      <c r="I40" s="27">
        <v>297</v>
      </c>
      <c r="J40" s="27"/>
      <c r="K40" s="27"/>
      <c r="L40" s="27">
        <v>294</v>
      </c>
      <c r="M40" s="27">
        <v>298</v>
      </c>
      <c r="N40" s="27"/>
      <c r="O40" s="27">
        <v>293</v>
      </c>
      <c r="P40" s="27"/>
      <c r="Q40" s="39">
        <f t="shared" si="2"/>
        <v>1771</v>
      </c>
      <c r="R40" s="21">
        <f t="shared" si="3"/>
        <v>295.16666666666669</v>
      </c>
    </row>
    <row r="41" spans="1:18" ht="15" customHeight="1">
      <c r="A41" s="22" t="s">
        <v>56</v>
      </c>
      <c r="B41" s="22" t="s">
        <v>121</v>
      </c>
      <c r="C41" s="22" t="s">
        <v>41</v>
      </c>
      <c r="D41" s="22" t="s">
        <v>89</v>
      </c>
      <c r="E41" s="26"/>
      <c r="F41" s="25"/>
      <c r="G41" s="26"/>
      <c r="H41" s="25"/>
      <c r="I41" s="27"/>
      <c r="J41" s="27">
        <v>229</v>
      </c>
      <c r="K41" s="27">
        <v>211</v>
      </c>
      <c r="L41" s="27">
        <v>215</v>
      </c>
      <c r="M41" s="27">
        <v>215</v>
      </c>
      <c r="N41" s="27">
        <v>208</v>
      </c>
      <c r="O41" s="27">
        <v>205</v>
      </c>
      <c r="P41" s="27"/>
      <c r="Q41" s="39">
        <f t="shared" si="2"/>
        <v>1283</v>
      </c>
      <c r="R41" s="21">
        <f t="shared" si="3"/>
        <v>213.83333333333334</v>
      </c>
    </row>
    <row r="42" spans="1:18" ht="15" customHeight="1">
      <c r="A42" s="22" t="s">
        <v>56</v>
      </c>
      <c r="B42" s="22" t="s">
        <v>53</v>
      </c>
      <c r="C42" s="22" t="s">
        <v>41</v>
      </c>
      <c r="D42" s="22" t="s">
        <v>78</v>
      </c>
      <c r="E42" s="25">
        <v>242</v>
      </c>
      <c r="F42" s="26">
        <v>250</v>
      </c>
      <c r="G42" s="25">
        <v>213</v>
      </c>
      <c r="H42" s="25">
        <v>205</v>
      </c>
      <c r="I42" s="27">
        <v>220</v>
      </c>
      <c r="J42" s="27">
        <v>229</v>
      </c>
      <c r="K42" s="27">
        <v>223</v>
      </c>
      <c r="L42" s="27">
        <v>216</v>
      </c>
      <c r="M42" s="27">
        <v>236</v>
      </c>
      <c r="N42" s="27">
        <v>213</v>
      </c>
      <c r="O42" s="27"/>
      <c r="P42" s="27">
        <v>234</v>
      </c>
      <c r="Q42" s="39">
        <f t="shared" si="2"/>
        <v>1414</v>
      </c>
      <c r="R42" s="21">
        <f t="shared" si="3"/>
        <v>235.66666666666666</v>
      </c>
    </row>
    <row r="43" spans="1:18" ht="15" customHeight="1">
      <c r="A43" s="22" t="s">
        <v>56</v>
      </c>
      <c r="B43" s="22" t="s">
        <v>122</v>
      </c>
      <c r="C43" s="22" t="s">
        <v>38</v>
      </c>
      <c r="D43" s="22" t="s">
        <v>89</v>
      </c>
      <c r="E43" s="25"/>
      <c r="F43" s="26"/>
      <c r="G43" s="25"/>
      <c r="H43" s="26"/>
      <c r="I43" s="27">
        <v>94</v>
      </c>
      <c r="J43" s="27">
        <v>149</v>
      </c>
      <c r="K43" s="27">
        <v>150</v>
      </c>
      <c r="L43" s="27">
        <v>139</v>
      </c>
      <c r="M43" s="27"/>
      <c r="N43" s="27"/>
      <c r="O43" s="27"/>
      <c r="P43" s="27">
        <v>150</v>
      </c>
      <c r="Q43" s="39">
        <f t="shared" si="2"/>
        <v>682</v>
      </c>
      <c r="R43" s="21">
        <f t="shared" si="3"/>
        <v>113.66666666666667</v>
      </c>
    </row>
    <row r="44" spans="1:18" ht="15" customHeight="1">
      <c r="A44" s="22" t="s">
        <v>56</v>
      </c>
      <c r="B44" s="22" t="s">
        <v>71</v>
      </c>
      <c r="C44" s="22" t="s">
        <v>41</v>
      </c>
      <c r="D44" s="22" t="s">
        <v>65</v>
      </c>
      <c r="E44" s="26">
        <v>281</v>
      </c>
      <c r="F44" s="26">
        <v>279</v>
      </c>
      <c r="G44" s="26">
        <v>277</v>
      </c>
      <c r="H44" s="25"/>
      <c r="I44" s="27">
        <v>285</v>
      </c>
      <c r="J44" s="27">
        <v>284</v>
      </c>
      <c r="K44" s="27">
        <v>287</v>
      </c>
      <c r="L44" s="27">
        <v>280</v>
      </c>
      <c r="M44" s="27">
        <v>265</v>
      </c>
      <c r="N44" s="27">
        <v>280</v>
      </c>
      <c r="O44" s="27">
        <v>274</v>
      </c>
      <c r="P44" s="27">
        <v>278</v>
      </c>
      <c r="Q44" s="39">
        <f t="shared" si="2"/>
        <v>1697</v>
      </c>
      <c r="R44" s="21">
        <f t="shared" si="3"/>
        <v>282.83333333333331</v>
      </c>
    </row>
    <row r="45" spans="1:18" ht="15" customHeight="1">
      <c r="A45" s="22" t="s">
        <v>56</v>
      </c>
      <c r="B45" s="22" t="s">
        <v>82</v>
      </c>
      <c r="C45" s="22" t="s">
        <v>41</v>
      </c>
      <c r="D45" s="22" t="s">
        <v>83</v>
      </c>
      <c r="E45" s="25">
        <v>293</v>
      </c>
      <c r="F45" s="25"/>
      <c r="G45" s="26">
        <v>286</v>
      </c>
      <c r="H45" s="25"/>
      <c r="I45" s="27">
        <v>292</v>
      </c>
      <c r="J45" s="27">
        <v>285</v>
      </c>
      <c r="K45" s="27"/>
      <c r="L45" s="27"/>
      <c r="M45" s="27">
        <v>284</v>
      </c>
      <c r="N45" s="27">
        <v>283</v>
      </c>
      <c r="O45" s="27"/>
      <c r="P45" s="27">
        <v>286</v>
      </c>
      <c r="Q45" s="39">
        <f t="shared" si="2"/>
        <v>1726</v>
      </c>
      <c r="R45" s="21">
        <f t="shared" si="3"/>
        <v>287.66666666666669</v>
      </c>
    </row>
    <row r="46" spans="1:18" ht="15" customHeight="1">
      <c r="A46" s="22" t="s">
        <v>56</v>
      </c>
      <c r="B46" s="22" t="s">
        <v>72</v>
      </c>
      <c r="C46" s="22" t="s">
        <v>41</v>
      </c>
      <c r="D46" s="22" t="s">
        <v>73</v>
      </c>
      <c r="E46" s="25">
        <v>212</v>
      </c>
      <c r="F46" s="25">
        <v>197</v>
      </c>
      <c r="G46" s="25">
        <v>210</v>
      </c>
      <c r="H46" s="25"/>
      <c r="I46" s="27"/>
      <c r="J46" s="27">
        <v>209</v>
      </c>
      <c r="K46" s="27">
        <v>186</v>
      </c>
      <c r="L46" s="27"/>
      <c r="M46" s="27"/>
      <c r="N46" s="27"/>
      <c r="O46" s="27"/>
      <c r="P46" s="27"/>
      <c r="Q46" s="39">
        <f t="shared" si="2"/>
        <v>1014</v>
      </c>
      <c r="R46" s="21">
        <f t="shared" si="3"/>
        <v>169</v>
      </c>
    </row>
    <row r="47" spans="1:18" ht="15" customHeight="1">
      <c r="A47" s="22" t="s">
        <v>56</v>
      </c>
      <c r="B47" s="22" t="s">
        <v>80</v>
      </c>
      <c r="C47" s="22" t="s">
        <v>38</v>
      </c>
      <c r="D47" s="22" t="s">
        <v>81</v>
      </c>
      <c r="E47" s="25">
        <v>153</v>
      </c>
      <c r="F47" s="25">
        <v>166</v>
      </c>
      <c r="G47" s="25">
        <v>167</v>
      </c>
      <c r="H47" s="25"/>
      <c r="I47" s="26">
        <v>182</v>
      </c>
      <c r="J47" s="26"/>
      <c r="K47" s="27">
        <v>179</v>
      </c>
      <c r="L47" s="27">
        <v>190</v>
      </c>
      <c r="M47" s="27"/>
      <c r="N47" s="27">
        <v>184</v>
      </c>
      <c r="O47" s="27">
        <v>180</v>
      </c>
      <c r="P47" s="27">
        <v>206</v>
      </c>
      <c r="Q47" s="39">
        <f t="shared" si="2"/>
        <v>1121</v>
      </c>
      <c r="R47" s="21">
        <f t="shared" si="3"/>
        <v>186.83333333333334</v>
      </c>
    </row>
    <row r="48" spans="1:18" ht="15" customHeight="1">
      <c r="A48" s="22" t="s">
        <v>56</v>
      </c>
      <c r="B48" s="22" t="s">
        <v>87</v>
      </c>
      <c r="C48" s="22" t="s">
        <v>38</v>
      </c>
      <c r="D48" s="22" t="s">
        <v>81</v>
      </c>
      <c r="E48" s="25"/>
      <c r="F48" s="25">
        <v>162</v>
      </c>
      <c r="G48" s="25">
        <v>178</v>
      </c>
      <c r="H48" s="25"/>
      <c r="I48" s="27"/>
      <c r="J48" s="27">
        <v>141</v>
      </c>
      <c r="K48" s="27"/>
      <c r="L48" s="27"/>
      <c r="M48" s="27">
        <v>164</v>
      </c>
      <c r="N48" s="27">
        <v>181</v>
      </c>
      <c r="O48" s="27">
        <v>182</v>
      </c>
      <c r="P48" s="27"/>
      <c r="Q48" s="39">
        <f t="shared" si="2"/>
        <v>1008</v>
      </c>
      <c r="R48" s="21">
        <f t="shared" si="3"/>
        <v>168</v>
      </c>
    </row>
    <row r="49" spans="1:18" ht="15" customHeight="1">
      <c r="A49" s="22" t="s">
        <v>56</v>
      </c>
      <c r="B49" s="22" t="s">
        <v>88</v>
      </c>
      <c r="C49" s="22" t="s">
        <v>41</v>
      </c>
      <c r="D49" s="22" t="s">
        <v>89</v>
      </c>
      <c r="E49" s="25"/>
      <c r="F49" s="25">
        <v>216</v>
      </c>
      <c r="G49" s="25"/>
      <c r="H49" s="25"/>
      <c r="I49" s="27"/>
      <c r="J49" s="27">
        <v>191</v>
      </c>
      <c r="K49" s="27"/>
      <c r="L49" s="27"/>
      <c r="M49" s="27">
        <v>185</v>
      </c>
      <c r="N49" s="27">
        <v>191</v>
      </c>
      <c r="O49" s="27">
        <v>178</v>
      </c>
      <c r="P49" s="27"/>
      <c r="Q49" s="39">
        <f t="shared" si="2"/>
        <v>961</v>
      </c>
      <c r="R49" s="21">
        <f t="shared" si="3"/>
        <v>160.16666666666666</v>
      </c>
    </row>
    <row r="50" spans="1:18" ht="15" customHeight="1">
      <c r="A50" s="22" t="s">
        <v>56</v>
      </c>
      <c r="B50" s="22" t="s">
        <v>74</v>
      </c>
      <c r="C50" s="22" t="s">
        <v>41</v>
      </c>
      <c r="D50" s="22" t="s">
        <v>73</v>
      </c>
      <c r="E50" s="26">
        <v>217</v>
      </c>
      <c r="F50" s="25">
        <v>237</v>
      </c>
      <c r="G50" s="25">
        <v>240</v>
      </c>
      <c r="H50" s="26"/>
      <c r="I50" s="27"/>
      <c r="J50" s="27">
        <v>229</v>
      </c>
      <c r="K50" s="27">
        <v>208</v>
      </c>
      <c r="L50" s="27">
        <v>230</v>
      </c>
      <c r="M50" s="27">
        <v>229</v>
      </c>
      <c r="N50" s="27"/>
      <c r="O50" s="27">
        <v>228</v>
      </c>
      <c r="P50" s="27">
        <v>216</v>
      </c>
      <c r="Q50" s="39">
        <f t="shared" si="2"/>
        <v>1393</v>
      </c>
      <c r="R50" s="21">
        <f t="shared" si="3"/>
        <v>232.16666666666666</v>
      </c>
    </row>
    <row r="51" spans="1:18" ht="15" customHeight="1">
      <c r="A51" s="22" t="s">
        <v>56</v>
      </c>
      <c r="B51" s="22" t="s">
        <v>50</v>
      </c>
      <c r="C51" s="22" t="s">
        <v>38</v>
      </c>
      <c r="D51" s="22" t="s">
        <v>81</v>
      </c>
      <c r="E51" s="25"/>
      <c r="F51" s="25">
        <v>154</v>
      </c>
      <c r="G51" s="25">
        <v>181</v>
      </c>
      <c r="H51" s="25"/>
      <c r="I51" s="27">
        <v>166</v>
      </c>
      <c r="J51" s="27">
        <v>181</v>
      </c>
      <c r="K51" s="27">
        <v>177</v>
      </c>
      <c r="L51" s="27">
        <v>189</v>
      </c>
      <c r="M51" s="27">
        <v>217</v>
      </c>
      <c r="N51" s="27">
        <v>194</v>
      </c>
      <c r="O51" s="27">
        <v>213</v>
      </c>
      <c r="P51" s="27"/>
      <c r="Q51" s="39">
        <f t="shared" si="2"/>
        <v>1175</v>
      </c>
      <c r="R51" s="21">
        <f t="shared" si="3"/>
        <v>195.83333333333334</v>
      </c>
    </row>
    <row r="52" spans="1:18" ht="15" customHeight="1">
      <c r="A52" s="22" t="s">
        <v>56</v>
      </c>
      <c r="B52" s="22" t="s">
        <v>75</v>
      </c>
      <c r="C52" s="22" t="s">
        <v>41</v>
      </c>
      <c r="D52" s="22" t="s">
        <v>65</v>
      </c>
      <c r="E52" s="25">
        <v>136</v>
      </c>
      <c r="F52" s="25">
        <v>191</v>
      </c>
      <c r="G52" s="25"/>
      <c r="H52" s="25"/>
      <c r="I52" s="27">
        <v>131</v>
      </c>
      <c r="J52" s="27">
        <v>202</v>
      </c>
      <c r="K52" s="27">
        <v>203</v>
      </c>
      <c r="L52" s="27">
        <v>190</v>
      </c>
      <c r="M52" s="27">
        <v>184</v>
      </c>
      <c r="N52" s="27">
        <v>178</v>
      </c>
      <c r="O52" s="27">
        <v>228</v>
      </c>
      <c r="P52" s="27">
        <v>219</v>
      </c>
      <c r="Q52" s="39">
        <f t="shared" si="2"/>
        <v>1233</v>
      </c>
      <c r="R52" s="21">
        <f t="shared" si="3"/>
        <v>205.5</v>
      </c>
    </row>
    <row r="53" spans="1:18" ht="15" customHeight="1">
      <c r="A53" s="22" t="s">
        <v>56</v>
      </c>
      <c r="B53" s="22" t="s">
        <v>54</v>
      </c>
      <c r="C53" s="22" t="s">
        <v>41</v>
      </c>
      <c r="D53" s="22" t="s">
        <v>65</v>
      </c>
      <c r="E53" s="25"/>
      <c r="F53" s="26">
        <v>249</v>
      </c>
      <c r="G53" s="25">
        <v>242</v>
      </c>
      <c r="H53" s="25"/>
      <c r="I53" s="27">
        <v>259</v>
      </c>
      <c r="J53" s="27"/>
      <c r="K53" s="27"/>
      <c r="L53" s="27">
        <v>257</v>
      </c>
      <c r="M53" s="27">
        <v>0</v>
      </c>
      <c r="N53" s="27"/>
      <c r="O53" s="27"/>
      <c r="P53" s="27"/>
      <c r="Q53" s="39">
        <f t="shared" si="2"/>
        <v>1007</v>
      </c>
      <c r="R53" s="21">
        <f t="shared" si="3"/>
        <v>167.83333333333334</v>
      </c>
    </row>
    <row r="54" spans="1:18" ht="15" customHeight="1">
      <c r="A54" s="22" t="s">
        <v>56</v>
      </c>
      <c r="B54" s="22" t="s">
        <v>76</v>
      </c>
      <c r="C54" s="22" t="s">
        <v>38</v>
      </c>
      <c r="D54" s="22" t="s">
        <v>70</v>
      </c>
      <c r="E54" s="26">
        <v>283</v>
      </c>
      <c r="F54" s="25">
        <v>284</v>
      </c>
      <c r="G54" s="25">
        <v>240</v>
      </c>
      <c r="H54" s="26"/>
      <c r="I54" s="27">
        <v>271</v>
      </c>
      <c r="J54" s="27">
        <v>274</v>
      </c>
      <c r="K54" s="27">
        <v>281</v>
      </c>
      <c r="L54" s="27">
        <v>267</v>
      </c>
      <c r="M54" s="27">
        <v>272</v>
      </c>
      <c r="N54" s="27">
        <v>280</v>
      </c>
      <c r="O54" s="27"/>
      <c r="P54" s="27">
        <v>285</v>
      </c>
      <c r="Q54" s="39">
        <f t="shared" si="2"/>
        <v>1687</v>
      </c>
      <c r="R54" s="21">
        <f t="shared" si="3"/>
        <v>281.16666666666669</v>
      </c>
    </row>
    <row r="55" spans="1:18" ht="15" customHeight="1">
      <c r="A55" s="22" t="s">
        <v>56</v>
      </c>
      <c r="B55" s="22" t="s">
        <v>49</v>
      </c>
      <c r="C55" s="22" t="s">
        <v>41</v>
      </c>
      <c r="D55" s="22" t="s">
        <v>67</v>
      </c>
      <c r="E55" s="26">
        <v>288</v>
      </c>
      <c r="F55" s="25">
        <v>287</v>
      </c>
      <c r="G55" s="25">
        <v>291</v>
      </c>
      <c r="H55" s="25"/>
      <c r="I55" s="27">
        <v>294</v>
      </c>
      <c r="J55" s="27">
        <v>293</v>
      </c>
      <c r="K55" s="27">
        <v>288</v>
      </c>
      <c r="L55" s="27">
        <v>291</v>
      </c>
      <c r="M55" s="27">
        <v>286</v>
      </c>
      <c r="N55" s="27">
        <v>283</v>
      </c>
      <c r="O55" s="27"/>
      <c r="P55" s="27">
        <v>287</v>
      </c>
      <c r="Q55" s="39">
        <f t="shared" si="2"/>
        <v>1745</v>
      </c>
      <c r="R55" s="21">
        <f t="shared" si="3"/>
        <v>290.83333333333331</v>
      </c>
    </row>
    <row r="56" spans="1:18" ht="15" customHeight="1">
      <c r="A56" s="22" t="s">
        <v>56</v>
      </c>
      <c r="B56" s="22" t="s">
        <v>84</v>
      </c>
      <c r="C56" s="22" t="s">
        <v>38</v>
      </c>
      <c r="D56" s="22" t="s">
        <v>85</v>
      </c>
      <c r="E56" s="25"/>
      <c r="F56" s="26"/>
      <c r="G56" s="25">
        <v>201</v>
      </c>
      <c r="H56" s="25"/>
      <c r="I56" s="27"/>
      <c r="J56" s="27">
        <v>199</v>
      </c>
      <c r="K56" s="27"/>
      <c r="L56" s="27"/>
      <c r="M56" s="27">
        <v>212</v>
      </c>
      <c r="N56" s="27">
        <v>215</v>
      </c>
      <c r="O56" s="27">
        <v>208</v>
      </c>
      <c r="P56" s="27"/>
      <c r="Q56" s="39">
        <f t="shared" si="2"/>
        <v>1035</v>
      </c>
      <c r="R56" s="21">
        <f t="shared" si="3"/>
        <v>172.5</v>
      </c>
    </row>
    <row r="57" spans="1:18" ht="15" customHeight="1">
      <c r="A57" s="22" t="s">
        <v>56</v>
      </c>
      <c r="B57" s="22" t="s">
        <v>91</v>
      </c>
      <c r="C57" s="22" t="s">
        <v>38</v>
      </c>
      <c r="D57" s="22" t="s">
        <v>92</v>
      </c>
      <c r="E57" s="25"/>
      <c r="F57" s="25"/>
      <c r="G57" s="25">
        <v>213</v>
      </c>
      <c r="H57" s="25"/>
      <c r="I57" s="27"/>
      <c r="J57" s="27">
        <v>204</v>
      </c>
      <c r="K57" s="27"/>
      <c r="L57" s="27"/>
      <c r="M57" s="27">
        <v>214</v>
      </c>
      <c r="N57" s="27">
        <v>216</v>
      </c>
      <c r="O57" s="27">
        <v>214</v>
      </c>
      <c r="P57" s="27">
        <v>227</v>
      </c>
      <c r="Q57" s="39">
        <f t="shared" si="2"/>
        <v>1288</v>
      </c>
      <c r="R57" s="21">
        <f t="shared" si="3"/>
        <v>214.66666666666666</v>
      </c>
    </row>
    <row r="58" spans="1:18" ht="15" customHeight="1">
      <c r="A58" s="22" t="s">
        <v>56</v>
      </c>
      <c r="B58" s="22" t="s">
        <v>77</v>
      </c>
      <c r="C58" s="22" t="s">
        <v>41</v>
      </c>
      <c r="D58" s="22" t="s">
        <v>78</v>
      </c>
      <c r="E58" s="25">
        <v>225</v>
      </c>
      <c r="F58" s="25">
        <v>216</v>
      </c>
      <c r="G58" s="25">
        <v>176</v>
      </c>
      <c r="H58" s="25">
        <v>191</v>
      </c>
      <c r="I58" s="27">
        <v>216</v>
      </c>
      <c r="J58" s="27">
        <v>216</v>
      </c>
      <c r="K58" s="27">
        <v>194</v>
      </c>
      <c r="L58" s="27">
        <v>203</v>
      </c>
      <c r="M58" s="27">
        <v>199</v>
      </c>
      <c r="N58" s="27">
        <v>0</v>
      </c>
      <c r="O58" s="27">
        <v>213</v>
      </c>
      <c r="P58" s="27"/>
      <c r="Q58" s="39">
        <f t="shared" si="2"/>
        <v>1289</v>
      </c>
      <c r="R58" s="21">
        <f t="shared" si="3"/>
        <v>214.83333333333334</v>
      </c>
    </row>
    <row r="59" spans="1:18" ht="15" customHeight="1">
      <c r="A59" s="22" t="s">
        <v>56</v>
      </c>
      <c r="B59" s="22" t="s">
        <v>94</v>
      </c>
      <c r="C59" s="22" t="s">
        <v>41</v>
      </c>
      <c r="D59" s="22" t="s">
        <v>78</v>
      </c>
      <c r="E59" s="25"/>
      <c r="F59" s="26">
        <v>231</v>
      </c>
      <c r="G59" s="26">
        <v>245</v>
      </c>
      <c r="H59" s="26">
        <v>251</v>
      </c>
      <c r="I59" s="27">
        <v>236</v>
      </c>
      <c r="J59" s="27">
        <v>243</v>
      </c>
      <c r="K59" s="27">
        <v>237</v>
      </c>
      <c r="L59" s="27">
        <v>233</v>
      </c>
      <c r="M59" s="27">
        <v>232</v>
      </c>
      <c r="N59" s="27">
        <v>240</v>
      </c>
      <c r="O59" s="27">
        <v>239</v>
      </c>
      <c r="P59" s="27">
        <v>240</v>
      </c>
      <c r="Q59" s="39">
        <f t="shared" si="2"/>
        <v>1458</v>
      </c>
      <c r="R59" s="21">
        <f t="shared" si="3"/>
        <v>243</v>
      </c>
    </row>
    <row r="60" spans="1:18" ht="15" customHeight="1">
      <c r="A60" s="22" t="s">
        <v>56</v>
      </c>
      <c r="B60" s="22" t="s">
        <v>123</v>
      </c>
      <c r="C60" s="22" t="s">
        <v>38</v>
      </c>
      <c r="D60" s="22" t="s">
        <v>124</v>
      </c>
      <c r="E60" s="25"/>
      <c r="F60" s="26"/>
      <c r="G60" s="25">
        <v>204</v>
      </c>
      <c r="H60" s="26"/>
      <c r="I60" s="27">
        <v>230</v>
      </c>
      <c r="J60" s="27"/>
      <c r="K60" s="27"/>
      <c r="L60" s="27"/>
      <c r="M60" s="27"/>
      <c r="N60" s="27"/>
      <c r="O60" s="27">
        <v>234</v>
      </c>
      <c r="P60" s="27"/>
      <c r="Q60" s="39">
        <f t="shared" si="2"/>
        <v>668</v>
      </c>
      <c r="R60" s="21">
        <f t="shared" si="3"/>
        <v>111.33333333333333</v>
      </c>
    </row>
    <row r="61" spans="1:18" ht="15" customHeight="1">
      <c r="A61" s="22" t="s">
        <v>56</v>
      </c>
      <c r="B61" s="22" t="s">
        <v>55</v>
      </c>
      <c r="C61" s="22" t="s">
        <v>38</v>
      </c>
      <c r="D61" s="22" t="s">
        <v>65</v>
      </c>
      <c r="E61" s="25"/>
      <c r="F61" s="25">
        <v>268</v>
      </c>
      <c r="G61" s="25"/>
      <c r="H61" s="25"/>
      <c r="I61" s="27">
        <v>252</v>
      </c>
      <c r="J61" s="27">
        <v>273</v>
      </c>
      <c r="K61" s="27"/>
      <c r="L61" s="27"/>
      <c r="M61" s="27">
        <v>237</v>
      </c>
      <c r="N61" s="27">
        <v>262</v>
      </c>
      <c r="O61" s="27"/>
      <c r="P61" s="27"/>
      <c r="Q61" s="39">
        <f t="shared" si="2"/>
        <v>1292</v>
      </c>
      <c r="R61" s="21">
        <f t="shared" si="3"/>
        <v>215.33333333333334</v>
      </c>
    </row>
    <row r="62" spans="1:18" ht="15" customHeight="1">
      <c r="A62" s="22" t="s">
        <v>56</v>
      </c>
      <c r="B62" s="22" t="s">
        <v>125</v>
      </c>
      <c r="C62" s="22" t="s">
        <v>41</v>
      </c>
      <c r="D62" s="22" t="s">
        <v>89</v>
      </c>
      <c r="E62" s="25"/>
      <c r="F62" s="25"/>
      <c r="G62" s="25"/>
      <c r="H62" s="25"/>
      <c r="I62" s="27"/>
      <c r="J62" s="27">
        <v>161</v>
      </c>
      <c r="K62" s="27">
        <v>157</v>
      </c>
      <c r="L62" s="27">
        <v>147</v>
      </c>
      <c r="M62" s="27">
        <v>183</v>
      </c>
      <c r="N62" s="27">
        <v>0</v>
      </c>
      <c r="O62" s="27">
        <v>175</v>
      </c>
      <c r="P62" s="27">
        <v>205</v>
      </c>
      <c r="Q62" s="39">
        <f t="shared" si="2"/>
        <v>1028</v>
      </c>
      <c r="R62" s="21">
        <f t="shared" si="3"/>
        <v>171.33333333333334</v>
      </c>
    </row>
    <row r="63" spans="1:18" ht="15" customHeight="1">
      <c r="A63" s="22" t="s">
        <v>56</v>
      </c>
      <c r="B63" s="22" t="s">
        <v>79</v>
      </c>
      <c r="C63" s="22" t="s">
        <v>41</v>
      </c>
      <c r="D63" s="22" t="s">
        <v>73</v>
      </c>
      <c r="E63" s="26">
        <v>264</v>
      </c>
      <c r="F63" s="25">
        <v>240</v>
      </c>
      <c r="G63" s="26">
        <v>264</v>
      </c>
      <c r="H63" s="25">
        <v>254</v>
      </c>
      <c r="I63" s="27">
        <v>243</v>
      </c>
      <c r="J63" s="27">
        <v>264</v>
      </c>
      <c r="K63" s="27">
        <v>257</v>
      </c>
      <c r="L63" s="27">
        <v>268</v>
      </c>
      <c r="M63" s="27">
        <v>253</v>
      </c>
      <c r="N63" s="27">
        <v>251</v>
      </c>
      <c r="O63" s="27">
        <v>238</v>
      </c>
      <c r="P63" s="27">
        <v>0</v>
      </c>
      <c r="Q63" s="39">
        <f t="shared" ref="Q63" si="4">SUM(IFERROR(LARGE(E63:P63,1), 0),IFERROR(LARGE(E63:P63,2),0),IFERROR(LARGE(E63:P63,3),0),IFERROR(LARGE(E63:P63,4),0),IFERROR(LARGE(E63:P63,5),0), IFERROR(LARGE(E63:P63,6),0))</f>
        <v>1571</v>
      </c>
      <c r="R63" s="21">
        <f t="shared" ref="R63" si="5">Q63/6</f>
        <v>261.83333333333331</v>
      </c>
    </row>
    <row r="64" spans="1:18" ht="15" customHeight="1">
      <c r="A64" s="28" t="s">
        <v>126</v>
      </c>
      <c r="B64" s="28" t="s">
        <v>127</v>
      </c>
      <c r="C64" s="28" t="s">
        <v>41</v>
      </c>
      <c r="D64" s="7" t="s">
        <v>111</v>
      </c>
      <c r="E64" s="28">
        <v>274</v>
      </c>
      <c r="F64" s="28">
        <v>263</v>
      </c>
      <c r="G64" s="28">
        <v>266</v>
      </c>
      <c r="H64" s="29"/>
      <c r="I64" s="28">
        <v>273</v>
      </c>
      <c r="J64" s="28">
        <v>273</v>
      </c>
      <c r="K64" s="28">
        <v>277</v>
      </c>
      <c r="L64" s="29">
        <v>260</v>
      </c>
      <c r="M64" s="29">
        <v>272</v>
      </c>
      <c r="N64" s="29"/>
      <c r="O64" s="29"/>
      <c r="P64" s="29"/>
      <c r="Q64" s="39">
        <f t="shared" ref="Q64:Q67" si="6">SUM(IFERROR(LARGE(E64:P64,1), 0),IFERROR(LARGE(E64:P64,2),0),IFERROR(LARGE(E64:P64,3),0),IFERROR(LARGE(E64:P64,4),0),IFERROR(LARGE(E64:P64,5),0), IFERROR(LARGE(E64:P64,6),0))</f>
        <v>1635</v>
      </c>
      <c r="R64" s="21">
        <f t="shared" ref="R64:R67" si="7">Q64/6</f>
        <v>272.5</v>
      </c>
    </row>
    <row r="65" spans="1:18" ht="15" customHeight="1">
      <c r="A65" s="28" t="s">
        <v>126</v>
      </c>
      <c r="B65" s="28" t="s">
        <v>128</v>
      </c>
      <c r="C65" s="28" t="s">
        <v>38</v>
      </c>
      <c r="D65" s="18" t="s">
        <v>131</v>
      </c>
      <c r="E65" s="28">
        <v>272</v>
      </c>
      <c r="F65" s="28">
        <v>266</v>
      </c>
      <c r="G65" s="28">
        <v>274</v>
      </c>
      <c r="H65" s="29"/>
      <c r="I65" s="29"/>
      <c r="J65" s="28">
        <v>256</v>
      </c>
      <c r="K65" s="29"/>
      <c r="L65" s="29">
        <v>270</v>
      </c>
      <c r="M65" s="29"/>
      <c r="N65" s="29"/>
      <c r="O65" s="29"/>
      <c r="P65" s="29"/>
      <c r="Q65" s="39">
        <f t="shared" si="6"/>
        <v>1338</v>
      </c>
      <c r="R65" s="21">
        <f t="shared" si="7"/>
        <v>223</v>
      </c>
    </row>
    <row r="66" spans="1:18" ht="15" customHeight="1">
      <c r="A66" s="28" t="s">
        <v>126</v>
      </c>
      <c r="B66" s="28" t="s">
        <v>129</v>
      </c>
      <c r="C66" s="28" t="s">
        <v>41</v>
      </c>
      <c r="D66" s="22" t="s">
        <v>73</v>
      </c>
      <c r="E66" s="28">
        <v>254</v>
      </c>
      <c r="F66" s="28">
        <v>256</v>
      </c>
      <c r="G66" s="28">
        <v>234</v>
      </c>
      <c r="H66" s="28">
        <v>249</v>
      </c>
      <c r="I66" s="28">
        <v>258</v>
      </c>
      <c r="J66" s="28">
        <v>255</v>
      </c>
      <c r="K66" s="28">
        <v>250</v>
      </c>
      <c r="L66" s="29">
        <v>251</v>
      </c>
      <c r="M66" s="29">
        <v>252</v>
      </c>
      <c r="N66" s="29">
        <v>253</v>
      </c>
      <c r="O66" s="29">
        <v>255</v>
      </c>
      <c r="P66" s="29"/>
      <c r="Q66" s="39">
        <f t="shared" si="6"/>
        <v>1531</v>
      </c>
      <c r="R66" s="21">
        <f t="shared" si="7"/>
        <v>255.16666666666666</v>
      </c>
    </row>
    <row r="67" spans="1:18" ht="15" customHeight="1">
      <c r="A67" s="28" t="s">
        <v>126</v>
      </c>
      <c r="B67" s="28" t="s">
        <v>130</v>
      </c>
      <c r="C67" s="28" t="s">
        <v>41</v>
      </c>
      <c r="D67" s="22" t="s">
        <v>73</v>
      </c>
      <c r="E67" s="29"/>
      <c r="F67" s="28">
        <v>178</v>
      </c>
      <c r="G67" s="28">
        <v>106</v>
      </c>
      <c r="H67" s="28">
        <v>137</v>
      </c>
      <c r="I67" s="28">
        <v>132</v>
      </c>
      <c r="J67" s="29"/>
      <c r="K67" s="28">
        <v>114</v>
      </c>
      <c r="L67" s="29"/>
      <c r="M67" s="29"/>
      <c r="N67" s="29"/>
      <c r="O67" s="29"/>
      <c r="P67" s="29"/>
      <c r="Q67" s="39">
        <f t="shared" si="6"/>
        <v>667</v>
      </c>
      <c r="R67" s="21">
        <f t="shared" si="7"/>
        <v>111.16666666666667</v>
      </c>
    </row>
    <row r="68" spans="1:18" ht="15" customHeight="1">
      <c r="A68" s="22" t="s">
        <v>136</v>
      </c>
      <c r="B68" s="30" t="s">
        <v>132</v>
      </c>
      <c r="C68" s="30" t="s">
        <v>38</v>
      </c>
      <c r="D68" s="22" t="s">
        <v>70</v>
      </c>
      <c r="E68" s="26">
        <v>196</v>
      </c>
      <c r="F68" s="26">
        <v>229</v>
      </c>
      <c r="G68" s="27">
        <v>230</v>
      </c>
      <c r="H68" s="27">
        <v>231</v>
      </c>
      <c r="I68" s="27">
        <v>251</v>
      </c>
      <c r="J68" s="27">
        <v>254</v>
      </c>
      <c r="K68" s="27">
        <v>246</v>
      </c>
      <c r="L68" s="31"/>
      <c r="M68" s="31"/>
      <c r="N68" s="27"/>
      <c r="O68" s="27"/>
      <c r="P68" s="27"/>
      <c r="Q68" s="39">
        <f t="shared" ref="Q68:Q71" si="8">SUM(IFERROR(LARGE(E68:P68,1), 0),IFERROR(LARGE(E68:P68,2),0),IFERROR(LARGE(E68:P68,3),0),IFERROR(LARGE(E68:P68,4),0),IFERROR(LARGE(E68:P68,5),0), IFERROR(LARGE(E68:P68,6),0))</f>
        <v>1441</v>
      </c>
      <c r="R68" s="21">
        <f t="shared" ref="R68:R71" si="9">Q68/6</f>
        <v>240.16666666666666</v>
      </c>
    </row>
    <row r="69" spans="1:18" ht="15" customHeight="1">
      <c r="A69" s="22" t="s">
        <v>136</v>
      </c>
      <c r="B69" s="32" t="s">
        <v>133</v>
      </c>
      <c r="C69" s="32" t="s">
        <v>38</v>
      </c>
      <c r="D69" s="33" t="s">
        <v>65</v>
      </c>
      <c r="E69" s="25">
        <v>264</v>
      </c>
      <c r="F69" s="25">
        <v>267</v>
      </c>
      <c r="G69" s="25">
        <v>269</v>
      </c>
      <c r="H69" s="25">
        <v>281</v>
      </c>
      <c r="I69" s="27">
        <v>266</v>
      </c>
      <c r="J69" s="27">
        <v>276</v>
      </c>
      <c r="K69" s="27">
        <v>274</v>
      </c>
      <c r="L69" s="27"/>
      <c r="M69" s="27"/>
      <c r="N69" s="27"/>
      <c r="O69" s="27"/>
      <c r="P69" s="27"/>
      <c r="Q69" s="39">
        <f t="shared" si="8"/>
        <v>1633</v>
      </c>
      <c r="R69" s="21">
        <f t="shared" si="9"/>
        <v>272.16666666666669</v>
      </c>
    </row>
    <row r="70" spans="1:18" ht="15" customHeight="1">
      <c r="A70" s="22" t="s">
        <v>136</v>
      </c>
      <c r="B70" s="34" t="s">
        <v>134</v>
      </c>
      <c r="C70" s="34" t="s">
        <v>41</v>
      </c>
      <c r="D70" s="35" t="s">
        <v>90</v>
      </c>
      <c r="E70" s="25">
        <v>199</v>
      </c>
      <c r="F70" s="25">
        <v>192</v>
      </c>
      <c r="G70" s="26">
        <v>195</v>
      </c>
      <c r="H70" s="26">
        <v>194</v>
      </c>
      <c r="I70" s="27">
        <v>191</v>
      </c>
      <c r="J70" s="27">
        <v>214</v>
      </c>
      <c r="K70" s="27">
        <v>227</v>
      </c>
      <c r="L70" s="27">
        <v>239</v>
      </c>
      <c r="M70" s="40"/>
      <c r="N70" s="27"/>
      <c r="O70" s="27"/>
      <c r="P70" s="27"/>
      <c r="Q70" s="39">
        <f t="shared" si="8"/>
        <v>1268</v>
      </c>
      <c r="R70" s="21">
        <f t="shared" si="9"/>
        <v>211.33333333333334</v>
      </c>
    </row>
    <row r="71" spans="1:18" ht="15" customHeight="1">
      <c r="A71" s="22" t="s">
        <v>136</v>
      </c>
      <c r="B71" s="22" t="s">
        <v>135</v>
      </c>
      <c r="C71" s="22" t="s">
        <v>41</v>
      </c>
      <c r="D71" s="22" t="s">
        <v>65</v>
      </c>
      <c r="E71" s="41">
        <v>269</v>
      </c>
      <c r="F71" s="41">
        <v>260</v>
      </c>
      <c r="G71" s="41">
        <v>270</v>
      </c>
      <c r="H71" s="41">
        <v>278</v>
      </c>
      <c r="I71" s="41">
        <v>272</v>
      </c>
      <c r="J71" s="41">
        <v>274</v>
      </c>
      <c r="K71" s="41">
        <v>275</v>
      </c>
      <c r="L71" s="41">
        <v>273</v>
      </c>
      <c r="M71" s="27"/>
      <c r="N71" s="27"/>
      <c r="O71" s="27"/>
      <c r="P71" s="27"/>
      <c r="Q71" s="21">
        <f t="shared" si="8"/>
        <v>1642</v>
      </c>
      <c r="R71" s="21">
        <f t="shared" si="9"/>
        <v>273.66666666666669</v>
      </c>
    </row>
    <row r="72" spans="1:18" ht="15" customHeight="1">
      <c r="A72" s="42"/>
      <c r="B72" s="42"/>
      <c r="C72" s="42"/>
      <c r="D72" s="42"/>
      <c r="E72" s="43"/>
      <c r="F72" s="43"/>
      <c r="G72" s="43"/>
      <c r="H72" s="43"/>
      <c r="I72" s="44"/>
      <c r="J72" s="44"/>
      <c r="K72" s="44"/>
      <c r="L72" s="44"/>
      <c r="M72" s="44"/>
      <c r="N72" s="44"/>
      <c r="O72" s="44"/>
      <c r="P72" s="44"/>
      <c r="Q72" s="45"/>
      <c r="R72" s="36"/>
    </row>
    <row r="73" spans="1:18" ht="15" customHeight="1">
      <c r="A73" s="42"/>
      <c r="B73" s="42"/>
      <c r="C73" s="42"/>
      <c r="D73" s="42"/>
      <c r="E73" s="43"/>
      <c r="F73" s="43"/>
      <c r="G73" s="43"/>
      <c r="H73" s="46"/>
      <c r="I73" s="44"/>
      <c r="J73" s="44"/>
      <c r="K73" s="44"/>
      <c r="L73" s="44"/>
      <c r="M73" s="44"/>
      <c r="N73" s="44"/>
      <c r="O73" s="44"/>
      <c r="P73" s="44"/>
      <c r="Q73" s="45"/>
      <c r="R73" s="36"/>
    </row>
    <row r="74" spans="1:18" ht="15" customHeight="1">
      <c r="A74" s="42"/>
      <c r="B74" s="42"/>
      <c r="C74" s="42"/>
      <c r="D74" s="42"/>
      <c r="E74" s="43"/>
      <c r="F74" s="43"/>
      <c r="G74" s="43"/>
      <c r="H74" s="43"/>
      <c r="I74" s="44"/>
      <c r="J74" s="44"/>
      <c r="K74" s="44"/>
      <c r="L74" s="44"/>
      <c r="M74" s="44"/>
      <c r="N74" s="44"/>
      <c r="O74" s="44"/>
      <c r="P74" s="44"/>
      <c r="Q74" s="45"/>
      <c r="R74" s="36"/>
    </row>
    <row r="75" spans="1:18" ht="13.8">
      <c r="A75" s="42"/>
      <c r="B75" s="42"/>
      <c r="C75" s="42"/>
      <c r="D75" s="42"/>
      <c r="E75" s="43"/>
      <c r="F75" s="46"/>
      <c r="G75" s="46"/>
      <c r="H75" s="46"/>
      <c r="I75" s="44"/>
      <c r="J75" s="44"/>
      <c r="K75" s="44"/>
      <c r="L75" s="44"/>
      <c r="M75" s="44"/>
      <c r="N75" s="44"/>
      <c r="O75" s="44"/>
      <c r="P75" s="44"/>
      <c r="Q75" s="45"/>
      <c r="R75" s="36"/>
    </row>
    <row r="76" spans="1:18" ht="15" customHeight="1">
      <c r="A76" s="42"/>
      <c r="B76" s="42"/>
      <c r="C76" s="42"/>
      <c r="D76" s="37"/>
      <c r="E76" s="43"/>
      <c r="F76" s="43"/>
      <c r="G76" s="43"/>
      <c r="H76" s="46"/>
      <c r="I76" s="44"/>
      <c r="J76" s="44"/>
      <c r="K76" s="44"/>
      <c r="L76" s="44"/>
      <c r="M76" s="44"/>
      <c r="N76" s="44"/>
      <c r="O76" s="44"/>
      <c r="P76" s="44"/>
      <c r="Q76" s="45"/>
      <c r="R76" s="36"/>
    </row>
    <row r="77" spans="1:18" ht="1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</sheetData>
  <autoFilter ref="A1:R76" xr:uid="{E05F26FF-5690-423D-A2D8-9CADE75F5AFE}"/>
  <sortState xmlns:xlrd2="http://schemas.microsoft.com/office/spreadsheetml/2017/richdata2" ref="A2:R31">
    <sortCondition ref="A28:A31"/>
  </sortState>
  <dataValidations count="1">
    <dataValidation type="list" allowBlank="1" showInputMessage="1" showErrorMessage="1" sqref="C72:C76 B2:B17" xr:uid="{00000000-0002-0000-0100-000000000000}">
      <formula1>"M,F"</formula1>
    </dataValidation>
  </dataValidations>
  <pageMargins left="0.7" right="0.7" top="0.75" bottom="0.75" header="0.3" footer="0.3"/>
  <pageSetup scale="51" fitToHeight="0" orientation="portrait" r:id="rId1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C0558-1290-4435-951E-840F0AA8024A}">
          <x14:formula1>
            <xm:f>Sheet2!$C$1:$C$36</xm:f>
          </x14:formula1>
          <xm:sqref>D66:D75 D29:D63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C6C6-FFF7-4E2F-A825-090978FC3761}">
  <dimension ref="A1:IV96"/>
  <sheetViews>
    <sheetView tabSelected="1" topLeftCell="A76" workbookViewId="0">
      <selection activeCell="T84" sqref="T84"/>
    </sheetView>
  </sheetViews>
  <sheetFormatPr defaultColWidth="8.88671875" defaultRowHeight="14.4"/>
  <cols>
    <col min="1" max="1" width="25.21875" style="5" bestFit="1" customWidth="1"/>
    <col min="2" max="2" width="21.5546875" style="5" bestFit="1" customWidth="1"/>
    <col min="3" max="3" width="9.6640625" style="5" bestFit="1" customWidth="1"/>
    <col min="4" max="4" width="26.88671875" style="5" bestFit="1" customWidth="1"/>
    <col min="5" max="13" width="6.109375" style="5" bestFit="1" customWidth="1"/>
    <col min="14" max="16" width="7.109375" style="5" bestFit="1" customWidth="1"/>
    <col min="17" max="17" width="8.109375" style="5" customWidth="1"/>
    <col min="18" max="18" width="13.33203125" style="5" bestFit="1" customWidth="1"/>
    <col min="19" max="256" width="8.88671875" style="5"/>
    <col min="257" max="16384" width="8.88671875" style="6"/>
  </cols>
  <sheetData>
    <row r="1" spans="1:256" ht="13.8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38" t="s">
        <v>16</v>
      </c>
      <c r="R1" s="38" t="s">
        <v>17</v>
      </c>
      <c r="S1" s="4"/>
      <c r="T1" s="4"/>
      <c r="U1" s="4"/>
      <c r="V1" s="4"/>
    </row>
    <row r="2" spans="1:256" ht="15" customHeight="1">
      <c r="A2" s="17" t="s">
        <v>108</v>
      </c>
      <c r="B2" s="21" t="s">
        <v>103</v>
      </c>
      <c r="C2" s="21" t="s">
        <v>38</v>
      </c>
      <c r="D2" s="18" t="s">
        <v>73</v>
      </c>
      <c r="E2" s="10"/>
      <c r="F2" s="10">
        <v>156</v>
      </c>
      <c r="G2" s="10"/>
      <c r="H2" s="10">
        <v>193</v>
      </c>
      <c r="I2" s="10">
        <v>169</v>
      </c>
      <c r="J2" s="20">
        <v>169</v>
      </c>
      <c r="K2" s="20">
        <v>167</v>
      </c>
      <c r="L2" s="10">
        <v>196</v>
      </c>
      <c r="M2" s="10">
        <v>192</v>
      </c>
      <c r="N2" s="10">
        <v>174</v>
      </c>
      <c r="O2" s="10">
        <v>173</v>
      </c>
      <c r="P2" s="10"/>
      <c r="Q2" s="39">
        <f>SUM(IFERROR(LARGE(E2:P2,1), 0),IFERROR(LARGE(E2:P2,2),0),IFERROR(LARGE(E2:P2,3),0),IFERROR(LARGE(E2:P2,4),0),IFERROR(LARGE(E2:P2,5),0), IFERROR(LARGE(E2:P2,6),0))</f>
        <v>1097</v>
      </c>
      <c r="R2" s="21">
        <f>Q2/6</f>
        <v>182.83333333333334</v>
      </c>
      <c r="S2" s="4" t="s">
        <v>137</v>
      </c>
      <c r="T2" s="4"/>
      <c r="U2" s="4"/>
      <c r="V2" s="4"/>
    </row>
    <row r="3" spans="1:256" ht="15" customHeight="1">
      <c r="A3" s="17" t="s">
        <v>108</v>
      </c>
      <c r="B3" s="17" t="s">
        <v>105</v>
      </c>
      <c r="C3" s="17" t="s">
        <v>38</v>
      </c>
      <c r="D3" s="18" t="s">
        <v>73</v>
      </c>
      <c r="E3" s="19"/>
      <c r="F3" s="8">
        <v>102</v>
      </c>
      <c r="G3" s="19">
        <v>92</v>
      </c>
      <c r="H3" s="19">
        <v>82</v>
      </c>
      <c r="I3" s="19"/>
      <c r="J3" s="20"/>
      <c r="K3" s="20"/>
      <c r="L3" s="8"/>
      <c r="M3" s="8"/>
      <c r="N3" s="8">
        <v>127</v>
      </c>
      <c r="O3" s="8">
        <v>161</v>
      </c>
      <c r="P3" s="8"/>
      <c r="Q3" s="39">
        <f>SUM(IFERROR(LARGE(E3:P3,1), 0),IFERROR(LARGE(E3:P3,2),0),IFERROR(LARGE(E3:P3,3),0),IFERROR(LARGE(E3:P3,4),0),IFERROR(LARGE(E3:P3,5),0), IFERROR(LARGE(E3:P3,6),0))</f>
        <v>564</v>
      </c>
      <c r="R3" s="21">
        <f>Q3/6</f>
        <v>94</v>
      </c>
      <c r="S3" s="4"/>
      <c r="T3" s="4"/>
      <c r="U3" s="4"/>
      <c r="V3" s="4"/>
    </row>
    <row r="4" spans="1:256" ht="15" customHeight="1">
      <c r="A4" s="22" t="s">
        <v>56</v>
      </c>
      <c r="B4" s="22" t="s">
        <v>76</v>
      </c>
      <c r="C4" s="22" t="s">
        <v>38</v>
      </c>
      <c r="D4" s="22" t="s">
        <v>70</v>
      </c>
      <c r="E4" s="26">
        <v>283</v>
      </c>
      <c r="F4" s="25">
        <v>284</v>
      </c>
      <c r="G4" s="25">
        <v>240</v>
      </c>
      <c r="H4" s="26"/>
      <c r="I4" s="27">
        <v>271</v>
      </c>
      <c r="J4" s="27">
        <v>274</v>
      </c>
      <c r="K4" s="27">
        <v>281</v>
      </c>
      <c r="L4" s="27">
        <v>267</v>
      </c>
      <c r="M4" s="27">
        <v>272</v>
      </c>
      <c r="N4" s="27">
        <v>280</v>
      </c>
      <c r="O4" s="27"/>
      <c r="P4" s="27">
        <v>285</v>
      </c>
      <c r="Q4" s="39">
        <f>SUM(IFERROR(LARGE(E4:P4,1), 0),IFERROR(LARGE(E4:P4,2),0),IFERROR(LARGE(E4:P4,3),0),IFERROR(LARGE(E4:P4,4),0),IFERROR(LARGE(E4:P4,5),0), IFERROR(LARGE(E4:P4,6),0))</f>
        <v>1687</v>
      </c>
      <c r="R4" s="21">
        <f>Q4/6</f>
        <v>281.16666666666669</v>
      </c>
      <c r="S4" s="4" t="s">
        <v>137</v>
      </c>
      <c r="T4" s="4"/>
      <c r="U4" s="4"/>
      <c r="V4" s="4"/>
    </row>
    <row r="5" spans="1:256" s="14" customFormat="1" ht="15" customHeight="1">
      <c r="A5" s="22" t="s">
        <v>136</v>
      </c>
      <c r="B5" s="22" t="s">
        <v>132</v>
      </c>
      <c r="C5" s="22" t="s">
        <v>38</v>
      </c>
      <c r="D5" s="22" t="s">
        <v>70</v>
      </c>
      <c r="E5" s="26">
        <v>196</v>
      </c>
      <c r="F5" s="26">
        <v>229</v>
      </c>
      <c r="G5" s="27">
        <v>230</v>
      </c>
      <c r="H5" s="27">
        <v>231</v>
      </c>
      <c r="I5" s="27">
        <v>251</v>
      </c>
      <c r="J5" s="27">
        <v>254</v>
      </c>
      <c r="K5" s="27">
        <v>246</v>
      </c>
      <c r="L5" s="31"/>
      <c r="M5" s="31"/>
      <c r="N5" s="27"/>
      <c r="O5" s="27"/>
      <c r="P5" s="27"/>
      <c r="Q5" s="39">
        <f>SUM(IFERROR(LARGE(E5:P5,1), 0),IFERROR(LARGE(E5:P5,2),0),IFERROR(LARGE(E5:P5,3),0),IFERROR(LARGE(E5:P5,4),0),IFERROR(LARGE(E5:P5,5),0), IFERROR(LARGE(E5:P5,6),0))</f>
        <v>1441</v>
      </c>
      <c r="R5" s="21">
        <f>Q5/6</f>
        <v>240.16666666666666</v>
      </c>
      <c r="S5" s="4"/>
      <c r="T5" s="4"/>
      <c r="U5" s="4"/>
      <c r="V5" s="4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13.8"/>
    <row r="7" spans="1:256" s="14" customFormat="1" ht="15" customHeight="1">
      <c r="A7" s="7" t="s">
        <v>48</v>
      </c>
      <c r="B7" s="7" t="s">
        <v>59</v>
      </c>
      <c r="C7" s="7" t="s">
        <v>38</v>
      </c>
      <c r="D7" s="11" t="s">
        <v>95</v>
      </c>
      <c r="E7" s="7">
        <v>206</v>
      </c>
      <c r="F7" s="7">
        <v>213</v>
      </c>
      <c r="G7" s="7">
        <v>213</v>
      </c>
      <c r="H7" s="10">
        <v>223</v>
      </c>
      <c r="I7" s="10">
        <v>252</v>
      </c>
      <c r="J7" s="10">
        <v>245</v>
      </c>
      <c r="K7" s="10">
        <v>226</v>
      </c>
      <c r="L7" s="10">
        <v>225</v>
      </c>
      <c r="M7" s="10"/>
      <c r="N7" s="10"/>
      <c r="O7" s="10"/>
      <c r="P7" s="10"/>
      <c r="Q7" s="39">
        <f>SUM(IFERROR(LARGE(E7:P7,1), 0),IFERROR(LARGE(E7:P7,2),0),IFERROR(LARGE(E7:P7,3),0),IFERROR(LARGE(E7:P7,4),0),IFERROR(LARGE(E7:P7,5),0), IFERROR(LARGE(E7:P7,6),0))</f>
        <v>1384</v>
      </c>
      <c r="R7" s="21">
        <f>Q7/6</f>
        <v>230.66666666666666</v>
      </c>
      <c r="S7" s="4" t="s">
        <v>137</v>
      </c>
      <c r="T7" s="4"/>
      <c r="U7" s="4"/>
      <c r="V7" s="4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ht="13.8"/>
    <row r="9" spans="1:256" s="14" customFormat="1" ht="15" customHeight="1">
      <c r="A9" s="47" t="s">
        <v>60</v>
      </c>
      <c r="B9" s="48" t="s">
        <v>37</v>
      </c>
      <c r="C9" s="48" t="s">
        <v>38</v>
      </c>
      <c r="D9" s="48" t="s">
        <v>96</v>
      </c>
      <c r="E9" s="48"/>
      <c r="F9" s="48">
        <v>220</v>
      </c>
      <c r="G9" s="48">
        <v>220</v>
      </c>
      <c r="H9" s="53"/>
      <c r="I9" s="53">
        <v>205</v>
      </c>
      <c r="J9" s="53">
        <v>221</v>
      </c>
      <c r="K9" s="53">
        <v>214</v>
      </c>
      <c r="L9" s="53">
        <v>238</v>
      </c>
      <c r="M9" s="53"/>
      <c r="N9" s="53">
        <v>229</v>
      </c>
      <c r="O9" s="53"/>
      <c r="P9" s="53">
        <v>236</v>
      </c>
      <c r="Q9" s="51">
        <f>SUM(IFERROR(LARGE(E9:P9,1), 0),IFERROR(LARGE(E9:P9,2),0),IFERROR(LARGE(E9:P9,3),0),IFERROR(LARGE(E9:P9,4),0),IFERROR(LARGE(E9:P9,5),0), IFERROR(LARGE(E9:P9,6),0))</f>
        <v>1364</v>
      </c>
      <c r="R9" s="52">
        <f>Q9/6</f>
        <v>227.33333333333334</v>
      </c>
      <c r="S9" s="4" t="s">
        <v>137</v>
      </c>
      <c r="T9" s="4"/>
      <c r="U9" s="4"/>
      <c r="V9" s="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ht="13.8"/>
    <row r="11" spans="1:256" s="14" customFormat="1" ht="13.8">
      <c r="A11" s="22" t="s">
        <v>56</v>
      </c>
      <c r="B11" s="22" t="s">
        <v>84</v>
      </c>
      <c r="C11" s="22" t="s">
        <v>38</v>
      </c>
      <c r="D11" s="22" t="s">
        <v>85</v>
      </c>
      <c r="E11" s="25"/>
      <c r="F11" s="26"/>
      <c r="G11" s="25">
        <v>201</v>
      </c>
      <c r="H11" s="25"/>
      <c r="I11" s="27"/>
      <c r="J11" s="27">
        <v>199</v>
      </c>
      <c r="K11" s="27"/>
      <c r="L11" s="27"/>
      <c r="M11" s="27">
        <v>212</v>
      </c>
      <c r="N11" s="27">
        <v>215</v>
      </c>
      <c r="O11" s="27">
        <v>208</v>
      </c>
      <c r="P11" s="27"/>
      <c r="Q11" s="39">
        <f>SUM(IFERROR(LARGE(E11:P11,1), 0),IFERROR(LARGE(E11:P11,2),0),IFERROR(LARGE(E11:P11,3),0),IFERROR(LARGE(E11:P11,4),0),IFERROR(LARGE(E11:P11,5),0), IFERROR(LARGE(E11:P11,6),0))</f>
        <v>1035</v>
      </c>
      <c r="R11" s="21">
        <f>Q11/6</f>
        <v>172.5</v>
      </c>
      <c r="S11" s="4" t="s">
        <v>137</v>
      </c>
      <c r="T11" s="4"/>
      <c r="U11" s="4"/>
      <c r="V11" s="4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s="14" customFormat="1" ht="13.8">
      <c r="A12" s="17" t="s">
        <v>108</v>
      </c>
      <c r="B12" s="17" t="s">
        <v>102</v>
      </c>
      <c r="C12" s="17" t="s">
        <v>38</v>
      </c>
      <c r="D12" s="18" t="s">
        <v>85</v>
      </c>
      <c r="E12" s="19"/>
      <c r="F12" s="8">
        <v>122</v>
      </c>
      <c r="G12" s="19"/>
      <c r="H12" s="19"/>
      <c r="I12" s="19">
        <v>135</v>
      </c>
      <c r="J12" s="20">
        <v>166</v>
      </c>
      <c r="K12" s="20">
        <v>152</v>
      </c>
      <c r="L12" s="8">
        <v>154</v>
      </c>
      <c r="M12" s="8">
        <v>172</v>
      </c>
      <c r="N12" s="8">
        <v>183</v>
      </c>
      <c r="O12" s="8">
        <v>164</v>
      </c>
      <c r="P12" s="8">
        <v>147</v>
      </c>
      <c r="Q12" s="39">
        <f>SUM(IFERROR(LARGE(E12:P12,1), 0),IFERROR(LARGE(E12:P12,2),0),IFERROR(LARGE(E12:P12,3),0),IFERROR(LARGE(E12:P12,4),0),IFERROR(LARGE(E12:P12,5),0), IFERROR(LARGE(E12:P12,6),0))</f>
        <v>991</v>
      </c>
      <c r="R12" s="21">
        <f>Q12/6</f>
        <v>165.16666666666666</v>
      </c>
      <c r="S12" s="4"/>
      <c r="T12" s="4"/>
      <c r="U12" s="4"/>
      <c r="V12" s="4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s="14" customFormat="1" ht="13.8">
      <c r="A13" s="17" t="s">
        <v>108</v>
      </c>
      <c r="B13" s="17" t="s">
        <v>101</v>
      </c>
      <c r="C13" s="17" t="s">
        <v>38</v>
      </c>
      <c r="D13" s="18" t="s">
        <v>85</v>
      </c>
      <c r="E13" s="19"/>
      <c r="F13" s="19">
        <v>141</v>
      </c>
      <c r="G13" s="19">
        <v>142</v>
      </c>
      <c r="H13" s="19">
        <v>138</v>
      </c>
      <c r="I13" s="19">
        <v>145</v>
      </c>
      <c r="J13" s="20">
        <v>0</v>
      </c>
      <c r="K13" s="20">
        <v>144</v>
      </c>
      <c r="L13" s="8">
        <v>139</v>
      </c>
      <c r="M13" s="8">
        <v>140</v>
      </c>
      <c r="N13" s="8">
        <v>146</v>
      </c>
      <c r="O13" s="8">
        <v>147</v>
      </c>
      <c r="P13" s="8"/>
      <c r="Q13" s="39">
        <f>SUM(IFERROR(LARGE(E13:P13,1), 0),IFERROR(LARGE(E13:P13,2),0),IFERROR(LARGE(E13:P13,3),0),IFERROR(LARGE(E13:P13,4),0),IFERROR(LARGE(E13:P13,5),0), IFERROR(LARGE(E13:P13,6),0))</f>
        <v>865</v>
      </c>
      <c r="R13" s="21">
        <f>Q13/6</f>
        <v>144.16666666666666</v>
      </c>
      <c r="S13" s="4"/>
      <c r="T13" s="4"/>
      <c r="U13" s="4"/>
      <c r="V13" s="4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s="14" customFormat="1" ht="15" customHeight="1">
      <c r="A14" s="17" t="s">
        <v>108</v>
      </c>
      <c r="B14" s="17" t="s">
        <v>97</v>
      </c>
      <c r="C14" s="17" t="s">
        <v>38</v>
      </c>
      <c r="D14" s="18" t="s">
        <v>85</v>
      </c>
      <c r="E14" s="19">
        <v>114</v>
      </c>
      <c r="F14" s="19"/>
      <c r="G14" s="19">
        <v>113</v>
      </c>
      <c r="H14" s="19">
        <v>128</v>
      </c>
      <c r="I14" s="19">
        <v>161</v>
      </c>
      <c r="J14" s="20">
        <v>127</v>
      </c>
      <c r="K14" s="20">
        <v>137</v>
      </c>
      <c r="L14" s="8">
        <v>110</v>
      </c>
      <c r="M14" s="8">
        <v>151</v>
      </c>
      <c r="N14" s="8">
        <v>147</v>
      </c>
      <c r="O14" s="8">
        <v>136</v>
      </c>
      <c r="P14" s="8"/>
      <c r="Q14" s="39">
        <f>SUM(IFERROR(LARGE(E14:P14,1), 0),IFERROR(LARGE(E14:P14,2),0),IFERROR(LARGE(E14:P14,3),0),IFERROR(LARGE(E14:P14,4),0),IFERROR(LARGE(E14:P14,5),0), IFERROR(LARGE(E14:P14,6),0))</f>
        <v>860</v>
      </c>
      <c r="R14" s="21">
        <f>Q14/6</f>
        <v>143.33333333333334</v>
      </c>
      <c r="S14" s="4"/>
      <c r="T14" s="4"/>
      <c r="U14" s="4"/>
      <c r="V14" s="4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13.8"/>
    <row r="16" spans="1:256" s="14" customFormat="1" ht="15" customHeight="1">
      <c r="A16" s="47" t="s">
        <v>60</v>
      </c>
      <c r="B16" s="48" t="s">
        <v>46</v>
      </c>
      <c r="C16" s="48" t="s">
        <v>38</v>
      </c>
      <c r="D16" s="48" t="s">
        <v>112</v>
      </c>
      <c r="E16" s="48">
        <v>266</v>
      </c>
      <c r="F16" s="48">
        <v>255</v>
      </c>
      <c r="G16" s="48">
        <v>262</v>
      </c>
      <c r="H16" s="53">
        <v>249</v>
      </c>
      <c r="I16" s="53">
        <v>247</v>
      </c>
      <c r="J16" s="53">
        <v>260</v>
      </c>
      <c r="K16" s="53">
        <v>256</v>
      </c>
      <c r="L16" s="53">
        <v>263</v>
      </c>
      <c r="M16" s="53">
        <v>259</v>
      </c>
      <c r="N16" s="53">
        <v>270</v>
      </c>
      <c r="O16" s="53">
        <v>253</v>
      </c>
      <c r="P16" s="53">
        <v>265</v>
      </c>
      <c r="Q16" s="51">
        <f>SUM(IFERROR(LARGE(E16:P16,1), 0),IFERROR(LARGE(E16:P16,2),0),IFERROR(LARGE(E16:P16,3),0),IFERROR(LARGE(E16:P16,4),0),IFERROR(LARGE(E16:P16,5),0), IFERROR(LARGE(E16:P16,6),0))</f>
        <v>1586</v>
      </c>
      <c r="R16" s="52">
        <f>Q16/6</f>
        <v>264.33333333333331</v>
      </c>
      <c r="S16" s="4" t="s">
        <v>137</v>
      </c>
      <c r="T16" s="4"/>
      <c r="U16" s="4"/>
      <c r="V16" s="4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ht="13.8"/>
    <row r="18" spans="1:256" s="14" customFormat="1" ht="15" customHeight="1">
      <c r="A18" s="22" t="s">
        <v>56</v>
      </c>
      <c r="B18" s="22" t="s">
        <v>91</v>
      </c>
      <c r="C18" s="22" t="s">
        <v>38</v>
      </c>
      <c r="D18" s="22" t="s">
        <v>92</v>
      </c>
      <c r="E18" s="25"/>
      <c r="F18" s="25"/>
      <c r="G18" s="25">
        <v>213</v>
      </c>
      <c r="H18" s="25"/>
      <c r="I18" s="27"/>
      <c r="J18" s="27">
        <v>204</v>
      </c>
      <c r="K18" s="27"/>
      <c r="L18" s="27"/>
      <c r="M18" s="27">
        <v>214</v>
      </c>
      <c r="N18" s="27">
        <v>216</v>
      </c>
      <c r="O18" s="27">
        <v>214</v>
      </c>
      <c r="P18" s="27">
        <v>227</v>
      </c>
      <c r="Q18" s="39">
        <f>SUM(IFERROR(LARGE(E18:P18,1), 0),IFERROR(LARGE(E18:P18,2),0),IFERROR(LARGE(E18:P18,3),0),IFERROR(LARGE(E18:P18,4),0),IFERROR(LARGE(E18:P18,5),0), IFERROR(LARGE(E18:P18,6),0))</f>
        <v>1288</v>
      </c>
      <c r="R18" s="21">
        <f>Q18/6</f>
        <v>214.66666666666666</v>
      </c>
      <c r="S18" s="4" t="s">
        <v>137</v>
      </c>
      <c r="T18" s="4"/>
      <c r="U18" s="4"/>
      <c r="V18" s="4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14" customFormat="1" ht="15" customHeight="1">
      <c r="A19" s="22" t="s">
        <v>56</v>
      </c>
      <c r="B19" s="22" t="s">
        <v>123</v>
      </c>
      <c r="C19" s="22" t="s">
        <v>38</v>
      </c>
      <c r="D19" s="22" t="s">
        <v>124</v>
      </c>
      <c r="E19" s="25"/>
      <c r="F19" s="26"/>
      <c r="G19" s="25">
        <v>204</v>
      </c>
      <c r="H19" s="26"/>
      <c r="I19" s="27">
        <v>230</v>
      </c>
      <c r="J19" s="27"/>
      <c r="K19" s="27"/>
      <c r="L19" s="27"/>
      <c r="M19" s="27"/>
      <c r="N19" s="27"/>
      <c r="O19" s="27">
        <v>234</v>
      </c>
      <c r="P19" s="27"/>
      <c r="Q19" s="39">
        <f>SUM(IFERROR(LARGE(E19:P19,1), 0),IFERROR(LARGE(E19:P19,2),0),IFERROR(LARGE(E19:P19,3),0),IFERROR(LARGE(E19:P19,4),0),IFERROR(LARGE(E19:P19,5),0), IFERROR(LARGE(E19:P19,6),0))</f>
        <v>668</v>
      </c>
      <c r="R19" s="21">
        <f>Q19/6</f>
        <v>111.33333333333333</v>
      </c>
      <c r="S19" s="4" t="s">
        <v>137</v>
      </c>
      <c r="T19" s="4"/>
      <c r="U19" s="4"/>
      <c r="V19" s="4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s="14" customFormat="1" ht="15" customHeight="1">
      <c r="A20" s="22" t="s">
        <v>56</v>
      </c>
      <c r="B20" s="22" t="s">
        <v>122</v>
      </c>
      <c r="C20" s="22" t="s">
        <v>38</v>
      </c>
      <c r="D20" s="22" t="s">
        <v>89</v>
      </c>
      <c r="E20" s="25"/>
      <c r="F20" s="26"/>
      <c r="G20" s="25"/>
      <c r="H20" s="26"/>
      <c r="I20" s="27">
        <v>94</v>
      </c>
      <c r="J20" s="27">
        <v>149</v>
      </c>
      <c r="K20" s="27">
        <v>150</v>
      </c>
      <c r="L20" s="27">
        <v>139</v>
      </c>
      <c r="M20" s="27"/>
      <c r="N20" s="27"/>
      <c r="O20" s="27"/>
      <c r="P20" s="27">
        <v>150</v>
      </c>
      <c r="Q20" s="39">
        <f>SUM(IFERROR(LARGE(E20:P20,1), 0),IFERROR(LARGE(E20:P20,2),0),IFERROR(LARGE(E20:P20,3),0),IFERROR(LARGE(E20:P20,4),0),IFERROR(LARGE(E20:P20,5),0), IFERROR(LARGE(E20:P20,6),0))</f>
        <v>682</v>
      </c>
      <c r="R20" s="21">
        <f>Q20/6</f>
        <v>113.66666666666667</v>
      </c>
      <c r="S20" s="4" t="s">
        <v>137</v>
      </c>
      <c r="T20" s="4"/>
      <c r="U20" s="4"/>
      <c r="V20" s="4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15" customHeight="1">
      <c r="A21" s="22" t="s">
        <v>56</v>
      </c>
      <c r="B21" s="22" t="s">
        <v>50</v>
      </c>
      <c r="C21" s="22" t="s">
        <v>38</v>
      </c>
      <c r="D21" s="22" t="s">
        <v>81</v>
      </c>
      <c r="E21" s="25"/>
      <c r="F21" s="25">
        <v>154</v>
      </c>
      <c r="G21" s="25">
        <v>181</v>
      </c>
      <c r="H21" s="25"/>
      <c r="I21" s="27">
        <v>166</v>
      </c>
      <c r="J21" s="27">
        <v>181</v>
      </c>
      <c r="K21" s="27">
        <v>177</v>
      </c>
      <c r="L21" s="27">
        <v>189</v>
      </c>
      <c r="M21" s="27">
        <v>217</v>
      </c>
      <c r="N21" s="27">
        <v>194</v>
      </c>
      <c r="O21" s="27">
        <v>213</v>
      </c>
      <c r="P21" s="27"/>
      <c r="Q21" s="39">
        <f>SUM(IFERROR(LARGE(E21:P21,1), 0),IFERROR(LARGE(E21:P21,2),0),IFERROR(LARGE(E21:P21,3),0),IFERROR(LARGE(E21:P21,4),0),IFERROR(LARGE(E21:P21,5),0), IFERROR(LARGE(E21:P21,6),0))</f>
        <v>1175</v>
      </c>
      <c r="R21" s="21">
        <f>Q21/6</f>
        <v>195.83333333333334</v>
      </c>
      <c r="S21" s="4" t="s">
        <v>137</v>
      </c>
    </row>
    <row r="22" spans="1:256" ht="15" customHeight="1">
      <c r="A22" s="22" t="s">
        <v>56</v>
      </c>
      <c r="B22" s="22" t="s">
        <v>93</v>
      </c>
      <c r="C22" s="22" t="s">
        <v>38</v>
      </c>
      <c r="D22" s="22" t="s">
        <v>81</v>
      </c>
      <c r="E22" s="25"/>
      <c r="F22" s="25">
        <v>178</v>
      </c>
      <c r="G22" s="25"/>
      <c r="H22" s="25"/>
      <c r="I22" s="27">
        <v>195</v>
      </c>
      <c r="J22" s="27">
        <v>200</v>
      </c>
      <c r="K22" s="27">
        <v>205</v>
      </c>
      <c r="L22" s="27"/>
      <c r="M22" s="27"/>
      <c r="N22" s="27">
        <v>178</v>
      </c>
      <c r="O22" s="27"/>
      <c r="P22" s="27">
        <v>179</v>
      </c>
      <c r="Q22" s="39">
        <f>SUM(IFERROR(LARGE(E22:P22,1), 0),IFERROR(LARGE(E22:P22,2),0),IFERROR(LARGE(E22:P22,3),0),IFERROR(LARGE(E22:P22,4),0),IFERROR(LARGE(E22:P22,5),0), IFERROR(LARGE(E22:P22,6),0))</f>
        <v>1135</v>
      </c>
      <c r="R22" s="21">
        <f>Q22/6</f>
        <v>189.16666666666666</v>
      </c>
      <c r="S22" s="4"/>
      <c r="T22" s="4"/>
      <c r="U22" s="4"/>
      <c r="V22" s="4"/>
    </row>
    <row r="23" spans="1:256" ht="15" customHeight="1">
      <c r="A23" s="22" t="s">
        <v>56</v>
      </c>
      <c r="B23" s="22" t="s">
        <v>80</v>
      </c>
      <c r="C23" s="22" t="s">
        <v>38</v>
      </c>
      <c r="D23" s="22" t="s">
        <v>81</v>
      </c>
      <c r="E23" s="25">
        <v>153</v>
      </c>
      <c r="F23" s="25">
        <v>166</v>
      </c>
      <c r="G23" s="25">
        <v>167</v>
      </c>
      <c r="H23" s="25"/>
      <c r="I23" s="26">
        <v>182</v>
      </c>
      <c r="J23" s="26"/>
      <c r="K23" s="27">
        <v>179</v>
      </c>
      <c r="L23" s="27">
        <v>190</v>
      </c>
      <c r="M23" s="27"/>
      <c r="N23" s="27">
        <v>184</v>
      </c>
      <c r="O23" s="27">
        <v>180</v>
      </c>
      <c r="P23" s="27">
        <v>206</v>
      </c>
      <c r="Q23" s="39">
        <f>SUM(IFERROR(LARGE(E23:P23,1), 0),IFERROR(LARGE(E23:P23,2),0),IFERROR(LARGE(E23:P23,3),0),IFERROR(LARGE(E23:P23,4),0),IFERROR(LARGE(E23:P23,5),0), IFERROR(LARGE(E23:P23,6),0))</f>
        <v>1121</v>
      </c>
      <c r="R23" s="21">
        <f>Q23/6</f>
        <v>186.83333333333334</v>
      </c>
    </row>
    <row r="24" spans="1:256" ht="15" customHeight="1">
      <c r="A24" s="22" t="s">
        <v>56</v>
      </c>
      <c r="B24" s="22" t="s">
        <v>87</v>
      </c>
      <c r="C24" s="22" t="s">
        <v>38</v>
      </c>
      <c r="D24" s="22" t="s">
        <v>81</v>
      </c>
      <c r="E24" s="25"/>
      <c r="F24" s="25">
        <v>162</v>
      </c>
      <c r="G24" s="25">
        <v>178</v>
      </c>
      <c r="H24" s="25"/>
      <c r="I24" s="27"/>
      <c r="J24" s="27">
        <v>141</v>
      </c>
      <c r="K24" s="27"/>
      <c r="L24" s="27"/>
      <c r="M24" s="27">
        <v>164</v>
      </c>
      <c r="N24" s="27">
        <v>181</v>
      </c>
      <c r="O24" s="27">
        <v>182</v>
      </c>
      <c r="P24" s="27"/>
      <c r="Q24" s="39">
        <f>SUM(IFERROR(LARGE(E24:P24,1), 0),IFERROR(LARGE(E24:P24,2),0),IFERROR(LARGE(E24:P24,3),0),IFERROR(LARGE(E24:P24,4),0),IFERROR(LARGE(E24:P24,5),0), IFERROR(LARGE(E24:P24,6),0))</f>
        <v>1008</v>
      </c>
      <c r="R24" s="21">
        <f>Q24/6</f>
        <v>168</v>
      </c>
    </row>
    <row r="25" spans="1:256" s="14" customFormat="1" ht="15" customHeight="1">
      <c r="A25" s="22" t="s">
        <v>56</v>
      </c>
      <c r="B25" s="22" t="s">
        <v>116</v>
      </c>
      <c r="C25" s="22" t="s">
        <v>38</v>
      </c>
      <c r="D25" s="17" t="s">
        <v>81</v>
      </c>
      <c r="E25" s="23"/>
      <c r="F25" s="23"/>
      <c r="G25" s="19"/>
      <c r="H25" s="8"/>
      <c r="I25" s="8"/>
      <c r="J25" s="8"/>
      <c r="K25" s="9"/>
      <c r="L25" s="8">
        <v>152</v>
      </c>
      <c r="M25" s="8">
        <v>184</v>
      </c>
      <c r="N25" s="8">
        <v>100</v>
      </c>
      <c r="O25" s="8">
        <v>99</v>
      </c>
      <c r="P25" s="8">
        <v>130</v>
      </c>
      <c r="Q25" s="39">
        <f>SUM(IFERROR(LARGE(E25:P25,1), 0),IFERROR(LARGE(E25:P25,2),0),IFERROR(LARGE(E25:P25,3),0),IFERROR(LARGE(E25:P25,4),0),IFERROR(LARGE(E25:P25,5),0), IFERROR(LARGE(E25:P25,6),0))</f>
        <v>665</v>
      </c>
      <c r="R25" s="21">
        <f>Q25/6</f>
        <v>110.83333333333333</v>
      </c>
      <c r="S25" s="4"/>
      <c r="T25" s="4"/>
      <c r="U25" s="4"/>
      <c r="V25" s="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15" customHeight="1">
      <c r="A26" s="22" t="s">
        <v>56</v>
      </c>
      <c r="B26" s="22" t="s">
        <v>120</v>
      </c>
      <c r="C26" s="22" t="s">
        <v>38</v>
      </c>
      <c r="D26" s="22" t="s">
        <v>81</v>
      </c>
      <c r="E26" s="25"/>
      <c r="F26" s="26"/>
      <c r="G26" s="26"/>
      <c r="H26" s="25"/>
      <c r="I26" s="27"/>
      <c r="J26" s="27">
        <v>112</v>
      </c>
      <c r="K26" s="27">
        <v>141</v>
      </c>
      <c r="L26" s="27"/>
      <c r="M26" s="27"/>
      <c r="N26" s="27">
        <v>120</v>
      </c>
      <c r="O26" s="27"/>
      <c r="P26" s="27"/>
      <c r="Q26" s="39">
        <f>SUM(IFERROR(LARGE(E26:P26,1), 0),IFERROR(LARGE(E26:P26,2),0),IFERROR(LARGE(E26:P26,3),0),IFERROR(LARGE(E26:P26,4),0),IFERROR(LARGE(E26:P26,5),0), IFERROR(LARGE(E26:P26,6),0))</f>
        <v>373</v>
      </c>
      <c r="R26" s="21">
        <f>Q26/6</f>
        <v>62.166666666666664</v>
      </c>
    </row>
    <row r="27" spans="1:256" s="14" customFormat="1" ht="15" customHeight="1">
      <c r="A27" s="22" t="s">
        <v>56</v>
      </c>
      <c r="B27" s="22" t="s">
        <v>119</v>
      </c>
      <c r="C27" s="22" t="s">
        <v>38</v>
      </c>
      <c r="D27" s="17" t="s">
        <v>81</v>
      </c>
      <c r="E27" s="25"/>
      <c r="F27" s="25"/>
      <c r="G27" s="25"/>
      <c r="H27" s="25"/>
      <c r="I27" s="27"/>
      <c r="J27" s="27"/>
      <c r="K27" s="27"/>
      <c r="L27" s="27">
        <v>25</v>
      </c>
      <c r="M27" s="27">
        <v>34</v>
      </c>
      <c r="N27" s="27">
        <v>38</v>
      </c>
      <c r="O27" s="27">
        <v>112</v>
      </c>
      <c r="P27" s="27">
        <v>115</v>
      </c>
      <c r="Q27" s="39">
        <f>SUM(IFERROR(LARGE(E27:P27,1), 0),IFERROR(LARGE(E27:P27,2),0),IFERROR(LARGE(E27:P27,3),0),IFERROR(LARGE(E27:P27,4),0),IFERROR(LARGE(E27:P27,5),0), IFERROR(LARGE(E27:P27,6),0))</f>
        <v>324</v>
      </c>
      <c r="R27" s="21">
        <f>Q27/6</f>
        <v>54</v>
      </c>
      <c r="S27" s="4"/>
      <c r="T27" s="4"/>
      <c r="U27" s="4"/>
      <c r="V27" s="4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ht="13.8"/>
    <row r="29" spans="1:256" ht="15" customHeight="1">
      <c r="A29" s="22" t="s">
        <v>136</v>
      </c>
      <c r="B29" s="32" t="s">
        <v>133</v>
      </c>
      <c r="C29" s="32" t="s">
        <v>38</v>
      </c>
      <c r="D29" s="22" t="s">
        <v>65</v>
      </c>
      <c r="E29" s="25">
        <v>264</v>
      </c>
      <c r="F29" s="25">
        <v>267</v>
      </c>
      <c r="G29" s="25">
        <v>269</v>
      </c>
      <c r="H29" s="25">
        <v>281</v>
      </c>
      <c r="I29" s="27">
        <v>266</v>
      </c>
      <c r="J29" s="27">
        <v>276</v>
      </c>
      <c r="K29" s="27">
        <v>274</v>
      </c>
      <c r="L29" s="27"/>
      <c r="M29" s="27"/>
      <c r="N29" s="27"/>
      <c r="O29" s="27"/>
      <c r="P29" s="27"/>
      <c r="Q29" s="39">
        <f>SUM(IFERROR(LARGE(E29:P29,1), 0),IFERROR(LARGE(E29:P29,2),0),IFERROR(LARGE(E29:P29,3),0),IFERROR(LARGE(E29:P29,4),0),IFERROR(LARGE(E29:P29,5),0), IFERROR(LARGE(E29:P29,6),0))</f>
        <v>1633</v>
      </c>
      <c r="R29" s="21">
        <f>Q29/6</f>
        <v>272.16666666666669</v>
      </c>
      <c r="S29" s="4" t="s">
        <v>137</v>
      </c>
    </row>
    <row r="30" spans="1:256" ht="15" customHeight="1">
      <c r="A30" s="22" t="s">
        <v>56</v>
      </c>
      <c r="B30" s="22" t="s">
        <v>55</v>
      </c>
      <c r="C30" s="22" t="s">
        <v>38</v>
      </c>
      <c r="D30" s="22" t="s">
        <v>65</v>
      </c>
      <c r="E30" s="25"/>
      <c r="F30" s="25">
        <v>268</v>
      </c>
      <c r="G30" s="25"/>
      <c r="H30" s="25"/>
      <c r="I30" s="27">
        <v>252</v>
      </c>
      <c r="J30" s="27">
        <v>273</v>
      </c>
      <c r="K30" s="27"/>
      <c r="L30" s="27"/>
      <c r="M30" s="27">
        <v>237</v>
      </c>
      <c r="N30" s="27">
        <v>262</v>
      </c>
      <c r="O30" s="27"/>
      <c r="P30" s="27"/>
      <c r="Q30" s="39">
        <f>SUM(IFERROR(LARGE(E30:P30,1), 0),IFERROR(LARGE(E30:P30,2),0),IFERROR(LARGE(E30:P30,3),0),IFERROR(LARGE(E30:P30,4),0),IFERROR(LARGE(E30:P30,5),0), IFERROR(LARGE(E30:P30,6),0))</f>
        <v>1292</v>
      </c>
      <c r="R30" s="21">
        <f>Q30/6</f>
        <v>215.33333333333334</v>
      </c>
    </row>
    <row r="31" spans="1:256" ht="13.8"/>
    <row r="32" spans="1:256" ht="15" customHeight="1">
      <c r="A32" s="47" t="s">
        <v>60</v>
      </c>
      <c r="B32" s="48" t="s">
        <v>39</v>
      </c>
      <c r="C32" s="48" t="s">
        <v>38</v>
      </c>
      <c r="D32" s="48" t="s">
        <v>86</v>
      </c>
      <c r="E32" s="48">
        <v>263</v>
      </c>
      <c r="F32" s="48">
        <v>248</v>
      </c>
      <c r="G32" s="48">
        <v>247</v>
      </c>
      <c r="H32" s="53"/>
      <c r="I32" s="53">
        <v>251</v>
      </c>
      <c r="J32" s="53">
        <v>270</v>
      </c>
      <c r="K32" s="53">
        <v>274</v>
      </c>
      <c r="L32" s="53">
        <v>260</v>
      </c>
      <c r="M32" s="53">
        <v>253</v>
      </c>
      <c r="N32" s="53">
        <v>279</v>
      </c>
      <c r="O32" s="53">
        <v>277</v>
      </c>
      <c r="P32" s="53">
        <v>275</v>
      </c>
      <c r="Q32" s="51">
        <f>SUM(IFERROR(LARGE(E32:P32,1), 0),IFERROR(LARGE(E32:P32,2),0),IFERROR(LARGE(E32:P32,3),0),IFERROR(LARGE(E32:P32,4),0),IFERROR(LARGE(E32:P32,5),0), IFERROR(LARGE(E32:P32,6),0))</f>
        <v>1638</v>
      </c>
      <c r="R32" s="52">
        <f>Q32/6</f>
        <v>273</v>
      </c>
      <c r="S32" s="5" t="s">
        <v>137</v>
      </c>
    </row>
    <row r="33" spans="1:22" ht="15" customHeight="1">
      <c r="A33" s="22" t="s">
        <v>56</v>
      </c>
      <c r="B33" s="22" t="s">
        <v>52</v>
      </c>
      <c r="C33" s="22" t="s">
        <v>38</v>
      </c>
      <c r="D33" s="22" t="s">
        <v>86</v>
      </c>
      <c r="E33" s="25"/>
      <c r="F33" s="25">
        <v>216</v>
      </c>
      <c r="G33" s="25">
        <v>244</v>
      </c>
      <c r="H33" s="25"/>
      <c r="I33" s="27">
        <v>231</v>
      </c>
      <c r="J33" s="27">
        <v>228</v>
      </c>
      <c r="K33" s="27"/>
      <c r="L33" s="27">
        <v>233</v>
      </c>
      <c r="M33" s="27"/>
      <c r="N33" s="27">
        <v>197</v>
      </c>
      <c r="O33" s="27"/>
      <c r="P33" s="27"/>
      <c r="Q33" s="39">
        <f>SUM(IFERROR(LARGE(E33:P33,1), 0),IFERROR(LARGE(E33:P33,2),0),IFERROR(LARGE(E33:P33,3),0),IFERROR(LARGE(E33:P33,4),0),IFERROR(LARGE(E33:P33,5),0), IFERROR(LARGE(E33:P33,6),0))</f>
        <v>1349</v>
      </c>
      <c r="R33" s="21">
        <f>Q33/6</f>
        <v>224.83333333333334</v>
      </c>
      <c r="S33" s="5" t="s">
        <v>138</v>
      </c>
    </row>
    <row r="34" spans="1:22" ht="15" customHeight="1">
      <c r="A34" s="22" t="s">
        <v>56</v>
      </c>
      <c r="B34" s="22" t="s">
        <v>115</v>
      </c>
      <c r="C34" s="22" t="s">
        <v>38</v>
      </c>
      <c r="D34" s="17" t="s">
        <v>86</v>
      </c>
      <c r="E34" s="23"/>
      <c r="F34" s="23">
        <v>160</v>
      </c>
      <c r="G34" s="19">
        <v>188</v>
      </c>
      <c r="H34" s="8"/>
      <c r="I34" s="8">
        <v>162</v>
      </c>
      <c r="J34" s="8">
        <v>196</v>
      </c>
      <c r="K34" s="9"/>
      <c r="L34" s="8">
        <v>178</v>
      </c>
      <c r="M34" s="8">
        <v>183</v>
      </c>
      <c r="N34" s="8"/>
      <c r="O34" s="8"/>
      <c r="P34" s="8"/>
      <c r="Q34" s="39">
        <f>SUM(IFERROR(LARGE(E34:P34,1), 0),IFERROR(LARGE(E34:P34,2),0),IFERROR(LARGE(E34:P34,3),0),IFERROR(LARGE(E34:P34,4),0),IFERROR(LARGE(E34:P34,5),0), IFERROR(LARGE(E34:P34,6),0))</f>
        <v>1067</v>
      </c>
      <c r="R34" s="21">
        <f>Q34/6</f>
        <v>177.83333333333334</v>
      </c>
      <c r="S34" s="5" t="s">
        <v>139</v>
      </c>
    </row>
    <row r="35" spans="1:22" ht="13.8"/>
    <row r="36" spans="1:22" ht="15" customHeight="1">
      <c r="A36" s="28" t="s">
        <v>126</v>
      </c>
      <c r="B36" s="28" t="s">
        <v>128</v>
      </c>
      <c r="C36" s="28" t="s">
        <v>38</v>
      </c>
      <c r="D36" s="18" t="s">
        <v>131</v>
      </c>
      <c r="E36" s="28">
        <v>272</v>
      </c>
      <c r="F36" s="28">
        <v>266</v>
      </c>
      <c r="G36" s="28">
        <v>274</v>
      </c>
      <c r="H36" s="29"/>
      <c r="I36" s="29"/>
      <c r="J36" s="28">
        <v>256</v>
      </c>
      <c r="K36" s="29"/>
      <c r="L36" s="29">
        <v>270</v>
      </c>
      <c r="M36" s="29"/>
      <c r="N36" s="29"/>
      <c r="O36" s="29"/>
      <c r="P36" s="29"/>
      <c r="Q36" s="39">
        <f>SUM(IFERROR(LARGE(E36:P36,1), 0),IFERROR(LARGE(E36:P36,2),0),IFERROR(LARGE(E36:P36,3),0),IFERROR(LARGE(E36:P36,4),0),IFERROR(LARGE(E36:P36,5),0), IFERROR(LARGE(E36:P36,6),0))</f>
        <v>1338</v>
      </c>
      <c r="R36" s="21">
        <f>Q36/6</f>
        <v>223</v>
      </c>
      <c r="S36" s="4" t="s">
        <v>137</v>
      </c>
    </row>
    <row r="37" spans="1:22" ht="5.4" customHeight="1">
      <c r="A37" s="56"/>
      <c r="B37" s="57"/>
      <c r="C37" s="57"/>
      <c r="D37" s="56"/>
      <c r="E37" s="58"/>
      <c r="F37" s="58"/>
      <c r="G37" s="58"/>
      <c r="H37" s="58"/>
      <c r="I37" s="59"/>
      <c r="J37" s="59"/>
      <c r="K37" s="59"/>
      <c r="L37" s="59"/>
      <c r="M37" s="59"/>
      <c r="N37" s="59"/>
      <c r="O37" s="59"/>
      <c r="P37" s="59"/>
      <c r="Q37" s="60"/>
      <c r="R37" s="61"/>
    </row>
    <row r="38" spans="1:22" ht="13.8">
      <c r="A38" s="38" t="s">
        <v>0</v>
      </c>
      <c r="B38" s="38" t="s">
        <v>1</v>
      </c>
      <c r="C38" s="38" t="s">
        <v>2</v>
      </c>
      <c r="D38" s="38" t="s">
        <v>3</v>
      </c>
      <c r="E38" s="38" t="s">
        <v>4</v>
      </c>
      <c r="F38" s="38" t="s">
        <v>5</v>
      </c>
      <c r="G38" s="38" t="s">
        <v>6</v>
      </c>
      <c r="H38" s="38" t="s">
        <v>7</v>
      </c>
      <c r="I38" s="38" t="s">
        <v>8</v>
      </c>
      <c r="J38" s="38" t="s">
        <v>9</v>
      </c>
      <c r="K38" s="38" t="s">
        <v>10</v>
      </c>
      <c r="L38" s="38" t="s">
        <v>11</v>
      </c>
      <c r="M38" s="38" t="s">
        <v>12</v>
      </c>
      <c r="N38" s="38" t="s">
        <v>13</v>
      </c>
      <c r="O38" s="38" t="s">
        <v>14</v>
      </c>
      <c r="P38" s="38" t="s">
        <v>15</v>
      </c>
      <c r="Q38" s="38" t="s">
        <v>16</v>
      </c>
      <c r="R38" s="38" t="s">
        <v>17</v>
      </c>
      <c r="S38" s="4"/>
      <c r="T38" s="4"/>
      <c r="U38" s="4"/>
      <c r="V38" s="4"/>
    </row>
    <row r="39" spans="1:22" ht="15" customHeight="1">
      <c r="A39" s="17" t="s">
        <v>108</v>
      </c>
      <c r="B39" s="17" t="s">
        <v>100</v>
      </c>
      <c r="C39" s="17" t="s">
        <v>41</v>
      </c>
      <c r="D39" s="18" t="s">
        <v>113</v>
      </c>
      <c r="E39" s="19">
        <v>296</v>
      </c>
      <c r="F39" s="19">
        <v>292</v>
      </c>
      <c r="G39" s="19">
        <v>297</v>
      </c>
      <c r="H39" s="19">
        <v>298</v>
      </c>
      <c r="I39" s="19">
        <v>298</v>
      </c>
      <c r="J39" s="20">
        <v>299</v>
      </c>
      <c r="K39" s="20">
        <v>297</v>
      </c>
      <c r="L39" s="8">
        <v>298</v>
      </c>
      <c r="M39" s="8">
        <v>298</v>
      </c>
      <c r="N39" s="8">
        <v>297</v>
      </c>
      <c r="O39" s="8">
        <v>299</v>
      </c>
      <c r="P39" s="8"/>
      <c r="Q39" s="39">
        <f>SUM(IFERROR(LARGE(E39:P39,1), 0),IFERROR(LARGE(E39:P39,2),0),IFERROR(LARGE(E39:P39,3),0),IFERROR(LARGE(E39:P39,4),0),IFERROR(LARGE(E39:P39,5),0), IFERROR(LARGE(E39:P39,6),0))</f>
        <v>1790</v>
      </c>
      <c r="R39" s="21">
        <f>Q39/6</f>
        <v>298.33333333333331</v>
      </c>
      <c r="S39" s="5" t="s">
        <v>137</v>
      </c>
    </row>
    <row r="40" spans="1:22" ht="15" customHeight="1">
      <c r="A40" s="47" t="s">
        <v>60</v>
      </c>
      <c r="B40" s="48" t="s">
        <v>61</v>
      </c>
      <c r="C40" s="48" t="s">
        <v>41</v>
      </c>
      <c r="D40" s="48" t="s">
        <v>113</v>
      </c>
      <c r="E40" s="48">
        <v>290</v>
      </c>
      <c r="F40" s="48">
        <v>288</v>
      </c>
      <c r="G40" s="48">
        <v>290</v>
      </c>
      <c r="H40" s="55"/>
      <c r="I40" s="55">
        <v>289</v>
      </c>
      <c r="J40" s="55">
        <v>288</v>
      </c>
      <c r="K40" s="55">
        <v>283</v>
      </c>
      <c r="L40" s="55">
        <v>287</v>
      </c>
      <c r="M40" s="55">
        <v>282</v>
      </c>
      <c r="N40" s="55">
        <v>291</v>
      </c>
      <c r="O40" s="53">
        <v>289</v>
      </c>
      <c r="P40" s="53">
        <v>292</v>
      </c>
      <c r="Q40" s="51">
        <f>SUM(IFERROR(LARGE(E40:P40,1), 0),IFERROR(LARGE(E40:P40,2),0),IFERROR(LARGE(E40:P40,3),0),IFERROR(LARGE(E40:P40,4),0),IFERROR(LARGE(E40:P40,5),0), IFERROR(LARGE(E40:P40,6),0))</f>
        <v>1741</v>
      </c>
      <c r="R40" s="52">
        <f>Q40/6</f>
        <v>290.16666666666669</v>
      </c>
      <c r="S40" s="5" t="s">
        <v>138</v>
      </c>
    </row>
    <row r="41" spans="1:22" ht="15" customHeight="1">
      <c r="A41" s="17" t="s">
        <v>108</v>
      </c>
      <c r="B41" s="22" t="s">
        <v>107</v>
      </c>
      <c r="C41" s="22" t="s">
        <v>41</v>
      </c>
      <c r="D41" s="18" t="s">
        <v>113</v>
      </c>
      <c r="E41" s="23">
        <v>247</v>
      </c>
      <c r="F41" s="23">
        <v>262</v>
      </c>
      <c r="G41" s="19">
        <v>242</v>
      </c>
      <c r="H41" s="8">
        <v>255</v>
      </c>
      <c r="I41" s="8">
        <v>240</v>
      </c>
      <c r="J41" s="20">
        <v>268</v>
      </c>
      <c r="K41" s="20">
        <v>266</v>
      </c>
      <c r="L41" s="8">
        <v>234</v>
      </c>
      <c r="M41" s="8"/>
      <c r="N41" s="8">
        <v>238</v>
      </c>
      <c r="O41" s="8">
        <v>252</v>
      </c>
      <c r="P41" s="8"/>
      <c r="Q41" s="39">
        <f>SUM(IFERROR(LARGE(E41:P41,1), 0),IFERROR(LARGE(E41:P41,2),0),IFERROR(LARGE(E41:P41,3),0),IFERROR(LARGE(E41:P41,4),0),IFERROR(LARGE(E41:P41,5),0), IFERROR(LARGE(E41:P41,6),0))</f>
        <v>1550</v>
      </c>
      <c r="R41" s="21">
        <f>Q41/6</f>
        <v>258.33333333333331</v>
      </c>
      <c r="S41" s="5" t="s">
        <v>139</v>
      </c>
    </row>
    <row r="42" spans="1:22" ht="13.8"/>
    <row r="43" spans="1:22" ht="15" customHeight="1">
      <c r="A43" s="22" t="s">
        <v>56</v>
      </c>
      <c r="B43" s="22" t="s">
        <v>79</v>
      </c>
      <c r="C43" s="22" t="s">
        <v>41</v>
      </c>
      <c r="D43" s="22" t="s">
        <v>73</v>
      </c>
      <c r="E43" s="26">
        <v>264</v>
      </c>
      <c r="F43" s="25">
        <v>240</v>
      </c>
      <c r="G43" s="26">
        <v>264</v>
      </c>
      <c r="H43" s="25">
        <v>254</v>
      </c>
      <c r="I43" s="27">
        <v>243</v>
      </c>
      <c r="J43" s="27">
        <v>264</v>
      </c>
      <c r="K43" s="27">
        <v>257</v>
      </c>
      <c r="L43" s="27">
        <v>268</v>
      </c>
      <c r="M43" s="27">
        <v>253</v>
      </c>
      <c r="N43" s="27">
        <v>251</v>
      </c>
      <c r="O43" s="27">
        <v>238</v>
      </c>
      <c r="P43" s="27">
        <v>0</v>
      </c>
      <c r="Q43" s="39">
        <f>SUM(IFERROR(LARGE(E43:P43,1), 0),IFERROR(LARGE(E43:P43,2),0),IFERROR(LARGE(E43:P43,3),0),IFERROR(LARGE(E43:P43,4),0),IFERROR(LARGE(E43:P43,5),0), IFERROR(LARGE(E43:P43,6),0))</f>
        <v>1571</v>
      </c>
      <c r="R43" s="21">
        <f>Q43/6</f>
        <v>261.83333333333331</v>
      </c>
    </row>
    <row r="44" spans="1:22" ht="15" customHeight="1">
      <c r="A44" s="28" t="s">
        <v>126</v>
      </c>
      <c r="B44" s="28" t="s">
        <v>129</v>
      </c>
      <c r="C44" s="28" t="s">
        <v>41</v>
      </c>
      <c r="D44" s="22" t="s">
        <v>73</v>
      </c>
      <c r="E44" s="28">
        <v>254</v>
      </c>
      <c r="F44" s="28">
        <v>256</v>
      </c>
      <c r="G44" s="28">
        <v>234</v>
      </c>
      <c r="H44" s="28">
        <v>249</v>
      </c>
      <c r="I44" s="28">
        <v>258</v>
      </c>
      <c r="J44" s="28">
        <v>255</v>
      </c>
      <c r="K44" s="28">
        <v>250</v>
      </c>
      <c r="L44" s="29">
        <v>251</v>
      </c>
      <c r="M44" s="29">
        <v>252</v>
      </c>
      <c r="N44" s="29">
        <v>253</v>
      </c>
      <c r="O44" s="29">
        <v>255</v>
      </c>
      <c r="P44" s="29"/>
      <c r="Q44" s="39">
        <f>SUM(IFERROR(LARGE(E44:P44,1), 0),IFERROR(LARGE(E44:P44,2),0),IFERROR(LARGE(E44:P44,3),0),IFERROR(LARGE(E44:P44,4),0),IFERROR(LARGE(E44:P44,5),0), IFERROR(LARGE(E44:P44,6),0))</f>
        <v>1531</v>
      </c>
      <c r="R44" s="21">
        <f>Q44/6</f>
        <v>255.16666666666666</v>
      </c>
    </row>
    <row r="45" spans="1:22" ht="15" customHeight="1">
      <c r="A45" s="22" t="s">
        <v>56</v>
      </c>
      <c r="B45" s="22" t="s">
        <v>74</v>
      </c>
      <c r="C45" s="22" t="s">
        <v>41</v>
      </c>
      <c r="D45" s="22" t="s">
        <v>73</v>
      </c>
      <c r="E45" s="26">
        <v>217</v>
      </c>
      <c r="F45" s="25">
        <v>237</v>
      </c>
      <c r="G45" s="25">
        <v>240</v>
      </c>
      <c r="H45" s="26"/>
      <c r="I45" s="27"/>
      <c r="J45" s="27">
        <v>229</v>
      </c>
      <c r="K45" s="27">
        <v>208</v>
      </c>
      <c r="L45" s="27">
        <v>230</v>
      </c>
      <c r="M45" s="27">
        <v>229</v>
      </c>
      <c r="N45" s="27"/>
      <c r="O45" s="27">
        <v>228</v>
      </c>
      <c r="P45" s="27">
        <v>216</v>
      </c>
      <c r="Q45" s="39">
        <f>SUM(IFERROR(LARGE(E45:P45,1), 0),IFERROR(LARGE(E45:P45,2),0),IFERROR(LARGE(E45:P45,3),0),IFERROR(LARGE(E45:P45,4),0),IFERROR(LARGE(E45:P45,5),0), IFERROR(LARGE(E45:P45,6),0))</f>
        <v>1393</v>
      </c>
      <c r="R45" s="21">
        <f>Q45/6</f>
        <v>232.16666666666666</v>
      </c>
    </row>
    <row r="46" spans="1:22" ht="15" customHeight="1">
      <c r="A46" s="22" t="s">
        <v>56</v>
      </c>
      <c r="B46" s="22" t="s">
        <v>72</v>
      </c>
      <c r="C46" s="22" t="s">
        <v>41</v>
      </c>
      <c r="D46" s="22" t="s">
        <v>73</v>
      </c>
      <c r="E46" s="25">
        <v>212</v>
      </c>
      <c r="F46" s="25">
        <v>197</v>
      </c>
      <c r="G46" s="25">
        <v>210</v>
      </c>
      <c r="H46" s="25"/>
      <c r="I46" s="27"/>
      <c r="J46" s="27">
        <v>209</v>
      </c>
      <c r="K46" s="27">
        <v>186</v>
      </c>
      <c r="L46" s="27"/>
      <c r="M46" s="27"/>
      <c r="N46" s="27"/>
      <c r="O46" s="27"/>
      <c r="P46" s="27"/>
      <c r="Q46" s="39">
        <f>SUM(IFERROR(LARGE(E46:P46,1), 0),IFERROR(LARGE(E46:P46,2),0),IFERROR(LARGE(E46:P46,3),0),IFERROR(LARGE(E46:P46,4),0),IFERROR(LARGE(E46:P46,5),0), IFERROR(LARGE(E46:P46,6),0))</f>
        <v>1014</v>
      </c>
      <c r="R46" s="21">
        <f>Q46/6</f>
        <v>169</v>
      </c>
    </row>
    <row r="47" spans="1:22" ht="15" customHeight="1">
      <c r="A47" s="28" t="s">
        <v>126</v>
      </c>
      <c r="B47" s="28" t="s">
        <v>130</v>
      </c>
      <c r="C47" s="28" t="s">
        <v>41</v>
      </c>
      <c r="D47" s="22" t="s">
        <v>73</v>
      </c>
      <c r="E47" s="29"/>
      <c r="F47" s="28">
        <v>178</v>
      </c>
      <c r="G47" s="28">
        <v>106</v>
      </c>
      <c r="H47" s="28">
        <v>137</v>
      </c>
      <c r="I47" s="28">
        <v>132</v>
      </c>
      <c r="J47" s="29"/>
      <c r="K47" s="28">
        <v>114</v>
      </c>
      <c r="L47" s="29"/>
      <c r="M47" s="29"/>
      <c r="N47" s="29"/>
      <c r="O47" s="29"/>
      <c r="P47" s="29"/>
      <c r="Q47" s="39">
        <f>SUM(IFERROR(LARGE(E47:P47,1), 0),IFERROR(LARGE(E47:P47,2),0),IFERROR(LARGE(E47:P47,3),0),IFERROR(LARGE(E47:P47,4),0),IFERROR(LARGE(E47:P47,5),0), IFERROR(LARGE(E47:P47,6),0))</f>
        <v>667</v>
      </c>
      <c r="R47" s="21">
        <f>Q47/6</f>
        <v>111.16666666666667</v>
      </c>
    </row>
    <row r="48" spans="1:22" ht="13.8"/>
    <row r="49" spans="1:20" ht="15" customHeight="1">
      <c r="A49" s="7" t="s">
        <v>48</v>
      </c>
      <c r="B49" s="7" t="s">
        <v>57</v>
      </c>
      <c r="C49" s="7" t="s">
        <v>41</v>
      </c>
      <c r="D49" s="7" t="s">
        <v>67</v>
      </c>
      <c r="E49" s="7">
        <v>296</v>
      </c>
      <c r="F49" s="7">
        <v>298</v>
      </c>
      <c r="G49" s="7">
        <v>297</v>
      </c>
      <c r="H49" s="8">
        <v>300</v>
      </c>
      <c r="I49" s="8">
        <v>297</v>
      </c>
      <c r="J49" s="8">
        <v>299</v>
      </c>
      <c r="K49" s="9">
        <v>298</v>
      </c>
      <c r="L49" s="8">
        <v>300</v>
      </c>
      <c r="M49" s="8"/>
      <c r="N49" s="8"/>
      <c r="O49" s="8"/>
      <c r="P49" s="8"/>
      <c r="Q49" s="39">
        <f>SUM(IFERROR(LARGE(E49:P49,1), 0),IFERROR(LARGE(E49:P49,2),0),IFERROR(LARGE(E49:P49,3),0),IFERROR(LARGE(E49:P49,4),0),IFERROR(LARGE(E49:P49,5),0), IFERROR(LARGE(E49:P49,6),0))</f>
        <v>1792</v>
      </c>
      <c r="R49" s="21">
        <f>Q49/6</f>
        <v>298.66666666666669</v>
      </c>
    </row>
    <row r="50" spans="1:20" ht="15" customHeight="1">
      <c r="A50" s="22" t="s">
        <v>56</v>
      </c>
      <c r="B50" s="22" t="s">
        <v>49</v>
      </c>
      <c r="C50" s="22" t="s">
        <v>41</v>
      </c>
      <c r="D50" s="22" t="s">
        <v>67</v>
      </c>
      <c r="E50" s="26">
        <v>288</v>
      </c>
      <c r="F50" s="25">
        <v>287</v>
      </c>
      <c r="G50" s="25">
        <v>291</v>
      </c>
      <c r="H50" s="25"/>
      <c r="I50" s="27">
        <v>294</v>
      </c>
      <c r="J50" s="27">
        <v>293</v>
      </c>
      <c r="K50" s="27">
        <v>288</v>
      </c>
      <c r="L50" s="27">
        <v>291</v>
      </c>
      <c r="M50" s="27">
        <v>286</v>
      </c>
      <c r="N50" s="27">
        <v>283</v>
      </c>
      <c r="O50" s="27"/>
      <c r="P50" s="27">
        <v>287</v>
      </c>
      <c r="Q50" s="39">
        <f>SUM(IFERROR(LARGE(E50:P50,1), 0),IFERROR(LARGE(E50:P50,2),0),IFERROR(LARGE(E50:P50,3),0),IFERROR(LARGE(E50:P50,4),0),IFERROR(LARGE(E50:P50,5),0), IFERROR(LARGE(E50:P50,6),0))</f>
        <v>1745</v>
      </c>
      <c r="R50" s="21">
        <f>Q50/6</f>
        <v>290.83333333333331</v>
      </c>
    </row>
    <row r="51" spans="1:20" ht="15" customHeight="1">
      <c r="A51" s="22" t="s">
        <v>56</v>
      </c>
      <c r="B51" s="22" t="s">
        <v>68</v>
      </c>
      <c r="C51" s="22" t="s">
        <v>41</v>
      </c>
      <c r="D51" s="17" t="s">
        <v>67</v>
      </c>
      <c r="E51" s="25">
        <v>275</v>
      </c>
      <c r="F51" s="25">
        <v>287</v>
      </c>
      <c r="G51" s="25">
        <v>278</v>
      </c>
      <c r="H51" s="25"/>
      <c r="I51" s="26"/>
      <c r="J51" s="26">
        <v>195</v>
      </c>
      <c r="K51" s="27"/>
      <c r="L51" s="27">
        <v>288</v>
      </c>
      <c r="M51" s="27"/>
      <c r="N51" s="27">
        <v>281</v>
      </c>
      <c r="O51" s="27">
        <v>283</v>
      </c>
      <c r="P51" s="27"/>
      <c r="Q51" s="39">
        <f>SUM(IFERROR(LARGE(E51:P51,1), 0),IFERROR(LARGE(E51:P51,2),0),IFERROR(LARGE(E51:P51,3),0),IFERROR(LARGE(E51:P51,4),0),IFERROR(LARGE(E51:P51,5),0), IFERROR(LARGE(E51:P51,6),0))</f>
        <v>1692</v>
      </c>
      <c r="R51" s="21">
        <f>Q51/6</f>
        <v>282</v>
      </c>
    </row>
    <row r="52" spans="1:20" ht="15" customHeight="1">
      <c r="A52" s="22" t="s">
        <v>56</v>
      </c>
      <c r="B52" s="22" t="s">
        <v>66</v>
      </c>
      <c r="C52" s="22" t="s">
        <v>41</v>
      </c>
      <c r="D52" s="17" t="s">
        <v>67</v>
      </c>
      <c r="E52" s="25">
        <v>279</v>
      </c>
      <c r="F52" s="25"/>
      <c r="G52" s="25">
        <v>277</v>
      </c>
      <c r="H52" s="25"/>
      <c r="I52" s="27">
        <v>283</v>
      </c>
      <c r="J52" s="27">
        <v>281</v>
      </c>
      <c r="K52" s="27"/>
      <c r="L52" s="27">
        <v>277</v>
      </c>
      <c r="M52" s="27"/>
      <c r="N52" s="27">
        <v>279</v>
      </c>
      <c r="O52" s="27"/>
      <c r="P52" s="27">
        <v>281</v>
      </c>
      <c r="Q52" s="39">
        <f>SUM(IFERROR(LARGE(E52:P52,1), 0),IFERROR(LARGE(E52:P52,2),0),IFERROR(LARGE(E52:P52,3),0),IFERROR(LARGE(E52:P52,4),0),IFERROR(LARGE(E52:P52,5),0), IFERROR(LARGE(E52:P52,6),0))</f>
        <v>1680</v>
      </c>
      <c r="R52" s="21">
        <f>Q52/6</f>
        <v>280</v>
      </c>
    </row>
    <row r="53" spans="1:20" ht="13.8"/>
    <row r="54" spans="1:20" ht="15" customHeight="1">
      <c r="A54" s="22" t="s">
        <v>56</v>
      </c>
      <c r="B54" s="22" t="s">
        <v>69</v>
      </c>
      <c r="C54" s="22" t="s">
        <v>41</v>
      </c>
      <c r="D54" s="22" t="s">
        <v>70</v>
      </c>
      <c r="E54" s="26">
        <v>293</v>
      </c>
      <c r="F54" s="25">
        <v>296</v>
      </c>
      <c r="G54" s="26">
        <v>291</v>
      </c>
      <c r="H54" s="25"/>
      <c r="I54" s="27">
        <v>297</v>
      </c>
      <c r="J54" s="27"/>
      <c r="K54" s="27"/>
      <c r="L54" s="27">
        <v>294</v>
      </c>
      <c r="M54" s="27">
        <v>298</v>
      </c>
      <c r="N54" s="27"/>
      <c r="O54" s="27">
        <v>293</v>
      </c>
      <c r="P54" s="27"/>
      <c r="Q54" s="39">
        <f>SUM(IFERROR(LARGE(E54:P54,1), 0),IFERROR(LARGE(E54:P54,2),0),IFERROR(LARGE(E54:P54,3),0),IFERROR(LARGE(E54:P54,4),0),IFERROR(LARGE(E54:P54,5),0), IFERROR(LARGE(E54:P54,6),0))</f>
        <v>1771</v>
      </c>
      <c r="R54" s="21">
        <f>Q54/6</f>
        <v>295.16666666666669</v>
      </c>
    </row>
    <row r="55" spans="1:20" ht="13.8"/>
    <row r="56" spans="1:20" ht="15" customHeight="1">
      <c r="A56" s="47" t="s">
        <v>60</v>
      </c>
      <c r="B56" s="48" t="s">
        <v>44</v>
      </c>
      <c r="C56" s="48" t="s">
        <v>41</v>
      </c>
      <c r="D56" s="48" t="s">
        <v>95</v>
      </c>
      <c r="E56" s="48"/>
      <c r="F56" s="48">
        <v>286</v>
      </c>
      <c r="G56" s="48">
        <v>283</v>
      </c>
      <c r="H56" s="53">
        <v>280</v>
      </c>
      <c r="I56" s="53">
        <v>283</v>
      </c>
      <c r="J56" s="53">
        <v>282</v>
      </c>
      <c r="K56" s="53">
        <v>291</v>
      </c>
      <c r="L56" s="53">
        <v>284</v>
      </c>
      <c r="M56" s="53">
        <v>283</v>
      </c>
      <c r="N56" s="53">
        <v>281</v>
      </c>
      <c r="O56" s="53">
        <v>288</v>
      </c>
      <c r="P56" s="53">
        <v>284</v>
      </c>
      <c r="Q56" s="51">
        <f>SUM(IFERROR(LARGE(E56:P56,1), 0),IFERROR(LARGE(E56:P56,2),0),IFERROR(LARGE(E56:P56,3),0),IFERROR(LARGE(E56:P56,4),0),IFERROR(LARGE(E56:P56,5),0), IFERROR(LARGE(E56:P56,6),0))</f>
        <v>1716</v>
      </c>
      <c r="R56" s="52">
        <f>Q56/6</f>
        <v>286</v>
      </c>
      <c r="S56" s="5" t="s">
        <v>137</v>
      </c>
    </row>
    <row r="57" spans="1:20" ht="15" customHeight="1">
      <c r="A57" s="17" t="s">
        <v>108</v>
      </c>
      <c r="B57" s="22" t="s">
        <v>106</v>
      </c>
      <c r="C57" s="22" t="s">
        <v>41</v>
      </c>
      <c r="D57" s="18" t="s">
        <v>95</v>
      </c>
      <c r="E57" s="23">
        <v>285</v>
      </c>
      <c r="F57" s="23">
        <v>278</v>
      </c>
      <c r="G57" s="8">
        <v>276</v>
      </c>
      <c r="H57" s="8">
        <v>276</v>
      </c>
      <c r="I57" s="8">
        <v>274</v>
      </c>
      <c r="J57" s="20">
        <v>272</v>
      </c>
      <c r="K57" s="20">
        <v>276</v>
      </c>
      <c r="L57" s="8">
        <v>276</v>
      </c>
      <c r="M57" s="8">
        <v>279</v>
      </c>
      <c r="N57" s="8">
        <v>280</v>
      </c>
      <c r="O57" s="8">
        <v>279</v>
      </c>
      <c r="P57" s="8"/>
      <c r="Q57" s="39">
        <f>SUM(IFERROR(LARGE(E57:P57,1), 0),IFERROR(LARGE(E57:P57,2),0),IFERROR(LARGE(E57:P57,3),0),IFERROR(LARGE(E57:P57,4),0),IFERROR(LARGE(E57:P57,5),0), IFERROR(LARGE(E57:P57,6),0))</f>
        <v>1677</v>
      </c>
      <c r="R57" s="21">
        <f>Q57/6</f>
        <v>279.5</v>
      </c>
      <c r="S57" s="5" t="s">
        <v>138</v>
      </c>
    </row>
    <row r="58" spans="1:20" ht="15" customHeight="1">
      <c r="A58" s="47" t="s">
        <v>60</v>
      </c>
      <c r="B58" s="48" t="s">
        <v>63</v>
      </c>
      <c r="C58" s="48" t="s">
        <v>41</v>
      </c>
      <c r="D58" s="48" t="s">
        <v>95</v>
      </c>
      <c r="E58" s="48"/>
      <c r="F58" s="48">
        <v>261</v>
      </c>
      <c r="G58" s="48">
        <v>259</v>
      </c>
      <c r="H58" s="53">
        <v>268</v>
      </c>
      <c r="I58" s="53"/>
      <c r="J58" s="53"/>
      <c r="K58" s="53">
        <v>273</v>
      </c>
      <c r="L58" s="53">
        <v>268</v>
      </c>
      <c r="M58" s="53">
        <v>264</v>
      </c>
      <c r="N58" s="53">
        <v>264</v>
      </c>
      <c r="O58" s="53"/>
      <c r="P58" s="53">
        <v>268</v>
      </c>
      <c r="Q58" s="51">
        <f>SUM(IFERROR(LARGE(E58:P58,1), 0),IFERROR(LARGE(E58:P58,2),0),IFERROR(LARGE(E58:P58,3),0),IFERROR(LARGE(E58:P58,4),0),IFERROR(LARGE(E58:P58,5),0), IFERROR(LARGE(E58:P58,6),0))</f>
        <v>1605</v>
      </c>
      <c r="R58" s="52">
        <f>Q58/6</f>
        <v>267.5</v>
      </c>
      <c r="S58" s="5" t="s">
        <v>139</v>
      </c>
    </row>
    <row r="59" spans="1:20" ht="15" customHeight="1">
      <c r="A59" s="17" t="s">
        <v>108</v>
      </c>
      <c r="B59" s="17" t="s">
        <v>104</v>
      </c>
      <c r="C59" s="17" t="s">
        <v>41</v>
      </c>
      <c r="D59" s="18" t="s">
        <v>95</v>
      </c>
      <c r="E59" s="19"/>
      <c r="F59" s="8">
        <v>226</v>
      </c>
      <c r="G59" s="19"/>
      <c r="H59" s="19"/>
      <c r="I59" s="19">
        <v>261</v>
      </c>
      <c r="J59" s="20">
        <v>259</v>
      </c>
      <c r="K59" s="20">
        <v>267</v>
      </c>
      <c r="L59" s="8">
        <v>270</v>
      </c>
      <c r="M59" s="8">
        <v>263</v>
      </c>
      <c r="N59" s="8">
        <v>272</v>
      </c>
      <c r="O59" s="8">
        <v>270</v>
      </c>
      <c r="P59" s="8"/>
      <c r="Q59" s="39">
        <f>SUM(IFERROR(LARGE(E59:P59,1), 0),IFERROR(LARGE(E59:P59,2),0),IFERROR(LARGE(E59:P59,3),0),IFERROR(LARGE(E59:P59,4),0),IFERROR(LARGE(E59:P59,5),0), IFERROR(LARGE(E59:P59,6),0))</f>
        <v>1603</v>
      </c>
      <c r="R59" s="21">
        <f>Q59/6</f>
        <v>267.16666666666669</v>
      </c>
      <c r="S59" s="6"/>
    </row>
    <row r="60" spans="1:20" ht="15" customHeight="1">
      <c r="A60" s="47" t="s">
        <v>60</v>
      </c>
      <c r="B60" s="48" t="s">
        <v>45</v>
      </c>
      <c r="C60" s="48" t="s">
        <v>41</v>
      </c>
      <c r="D60" s="48" t="s">
        <v>95</v>
      </c>
      <c r="E60" s="48"/>
      <c r="F60" s="48">
        <v>268</v>
      </c>
      <c r="G60" s="48"/>
      <c r="H60" s="53">
        <v>252</v>
      </c>
      <c r="I60" s="53">
        <v>264</v>
      </c>
      <c r="J60" s="53">
        <v>265</v>
      </c>
      <c r="K60" s="53">
        <v>264</v>
      </c>
      <c r="L60" s="53">
        <v>260</v>
      </c>
      <c r="M60" s="53">
        <v>267</v>
      </c>
      <c r="N60" s="53"/>
      <c r="O60" s="53"/>
      <c r="P60" s="53">
        <v>269</v>
      </c>
      <c r="Q60" s="51">
        <f>SUM(IFERROR(LARGE(E60:P60,1), 0),IFERROR(LARGE(E60:P60,2),0),IFERROR(LARGE(E60:P60,3),0),IFERROR(LARGE(E60:P60,4),0),IFERROR(LARGE(E60:P60,5),0), IFERROR(LARGE(E60:P60,6),0))</f>
        <v>1597</v>
      </c>
      <c r="R60" s="52">
        <f>Q60/6</f>
        <v>266.16666666666669</v>
      </c>
      <c r="S60" s="6"/>
    </row>
    <row r="61" spans="1:20" ht="13.8"/>
    <row r="62" spans="1:20" ht="15" customHeight="1">
      <c r="A62" s="7" t="s">
        <v>48</v>
      </c>
      <c r="B62" s="7" t="s">
        <v>58</v>
      </c>
      <c r="C62" s="7" t="s">
        <v>41</v>
      </c>
      <c r="D62" s="7" t="s">
        <v>96</v>
      </c>
      <c r="E62" s="7">
        <v>131</v>
      </c>
      <c r="F62" s="7">
        <v>176</v>
      </c>
      <c r="G62" s="7">
        <v>198</v>
      </c>
      <c r="H62" s="10">
        <v>183</v>
      </c>
      <c r="I62" s="10">
        <v>180</v>
      </c>
      <c r="J62" s="10">
        <v>170</v>
      </c>
      <c r="K62" s="10">
        <v>189</v>
      </c>
      <c r="L62" s="10">
        <v>180</v>
      </c>
      <c r="M62" s="10"/>
      <c r="N62" s="10"/>
      <c r="O62" s="10"/>
      <c r="P62" s="10"/>
      <c r="Q62" s="39">
        <f>SUM(IFERROR(LARGE(E62:P62,1), 0),IFERROR(LARGE(E62:P62,2),0),IFERROR(LARGE(E62:P62,3),0),IFERROR(LARGE(E62:P62,4),0),IFERROR(LARGE(E62:P62,5),0), IFERROR(LARGE(E62:P62,6),0))</f>
        <v>1106</v>
      </c>
      <c r="R62" s="21">
        <f>Q62/6</f>
        <v>184.33333333333334</v>
      </c>
    </row>
    <row r="63" spans="1:20" ht="13.8"/>
    <row r="64" spans="1:20" ht="15" customHeight="1">
      <c r="A64" s="47" t="s">
        <v>60</v>
      </c>
      <c r="B64" s="48" t="s">
        <v>62</v>
      </c>
      <c r="C64" s="48" t="s">
        <v>41</v>
      </c>
      <c r="D64" s="48" t="s">
        <v>111</v>
      </c>
      <c r="E64" s="48">
        <v>274</v>
      </c>
      <c r="F64" s="48">
        <v>277</v>
      </c>
      <c r="G64" s="48">
        <v>280</v>
      </c>
      <c r="H64" s="53"/>
      <c r="I64" s="53">
        <v>270</v>
      </c>
      <c r="J64" s="53">
        <v>279</v>
      </c>
      <c r="K64" s="53">
        <v>267</v>
      </c>
      <c r="L64" s="53">
        <v>277</v>
      </c>
      <c r="M64" s="53">
        <v>281</v>
      </c>
      <c r="N64" s="53">
        <v>278</v>
      </c>
      <c r="O64" s="53">
        <v>280</v>
      </c>
      <c r="P64" s="53">
        <v>276</v>
      </c>
      <c r="Q64" s="51">
        <f>SUM(IFERROR(LARGE(E64:P64,1), 0),IFERROR(LARGE(E64:P64,2),0),IFERROR(LARGE(E64:P64,3),0),IFERROR(LARGE(E64:P64,4),0),IFERROR(LARGE(E64:P64,5),0), IFERROR(LARGE(E64:P64,6),0))</f>
        <v>1675</v>
      </c>
      <c r="R64" s="52">
        <f>Q64/6</f>
        <v>279.16666666666669</v>
      </c>
      <c r="S64" s="5" t="s">
        <v>137</v>
      </c>
      <c r="T64" s="6"/>
    </row>
    <row r="65" spans="1:20" ht="15" customHeight="1">
      <c r="A65" s="22" t="s">
        <v>56</v>
      </c>
      <c r="B65" s="22" t="s">
        <v>82</v>
      </c>
      <c r="C65" s="22" t="s">
        <v>41</v>
      </c>
      <c r="D65" s="22" t="s">
        <v>83</v>
      </c>
      <c r="E65" s="25">
        <v>293</v>
      </c>
      <c r="F65" s="25"/>
      <c r="G65" s="26">
        <v>286</v>
      </c>
      <c r="H65" s="25"/>
      <c r="I65" s="27">
        <v>292</v>
      </c>
      <c r="J65" s="27">
        <v>285</v>
      </c>
      <c r="K65" s="27"/>
      <c r="L65" s="27"/>
      <c r="M65" s="27">
        <v>284</v>
      </c>
      <c r="N65" s="27">
        <v>283</v>
      </c>
      <c r="O65" s="27"/>
      <c r="P65" s="27">
        <v>286</v>
      </c>
      <c r="Q65" s="39">
        <f>SUM(IFERROR(LARGE(E65:P65,1), 0),IFERROR(LARGE(E65:P65,2),0),IFERROR(LARGE(E65:P65,3),0),IFERROR(LARGE(E65:P65,4),0),IFERROR(LARGE(E65:P65,5),0), IFERROR(LARGE(E65:P65,6),0))</f>
        <v>1726</v>
      </c>
      <c r="R65" s="21">
        <f>Q65/6</f>
        <v>287.66666666666669</v>
      </c>
      <c r="S65" s="5" t="s">
        <v>138</v>
      </c>
      <c r="T65" s="5" t="s">
        <v>140</v>
      </c>
    </row>
    <row r="66" spans="1:20" ht="15" customHeight="1">
      <c r="A66" s="28" t="s">
        <v>126</v>
      </c>
      <c r="B66" s="28" t="s">
        <v>127</v>
      </c>
      <c r="C66" s="28" t="s">
        <v>41</v>
      </c>
      <c r="D66" s="7" t="s">
        <v>111</v>
      </c>
      <c r="E66" s="28">
        <v>274</v>
      </c>
      <c r="F66" s="28">
        <v>263</v>
      </c>
      <c r="G66" s="28">
        <v>266</v>
      </c>
      <c r="H66" s="29"/>
      <c r="I66" s="28">
        <v>273</v>
      </c>
      <c r="J66" s="28">
        <v>273</v>
      </c>
      <c r="K66" s="28">
        <v>277</v>
      </c>
      <c r="L66" s="29">
        <v>260</v>
      </c>
      <c r="M66" s="29">
        <v>272</v>
      </c>
      <c r="N66" s="29"/>
      <c r="O66" s="29"/>
      <c r="P66" s="29"/>
      <c r="Q66" s="39">
        <f>SUM(IFERROR(LARGE(E66:P66,1), 0),IFERROR(LARGE(E66:P66,2),0),IFERROR(LARGE(E66:P66,3),0),IFERROR(LARGE(E66:P66,4),0),IFERROR(LARGE(E66:P66,5),0), IFERROR(LARGE(E66:P66,6),0))</f>
        <v>1635</v>
      </c>
      <c r="R66" s="21">
        <f>Q66/6</f>
        <v>272.5</v>
      </c>
      <c r="S66" s="6" t="s">
        <v>139</v>
      </c>
    </row>
    <row r="67" spans="1:20" ht="13.8"/>
    <row r="68" spans="1:20" ht="15" customHeight="1">
      <c r="A68" s="17" t="s">
        <v>108</v>
      </c>
      <c r="B68" s="17" t="s">
        <v>98</v>
      </c>
      <c r="C68" s="17" t="s">
        <v>41</v>
      </c>
      <c r="D68" s="18" t="s">
        <v>85</v>
      </c>
      <c r="E68" s="19">
        <v>220</v>
      </c>
      <c r="F68" s="19">
        <v>222</v>
      </c>
      <c r="G68" s="19">
        <v>230</v>
      </c>
      <c r="H68" s="19">
        <v>226</v>
      </c>
      <c r="I68" s="19">
        <v>219</v>
      </c>
      <c r="J68" s="20">
        <v>228</v>
      </c>
      <c r="K68" s="20">
        <v>211</v>
      </c>
      <c r="L68" s="8">
        <v>217</v>
      </c>
      <c r="M68" s="8">
        <v>213</v>
      </c>
      <c r="N68" s="8">
        <v>234</v>
      </c>
      <c r="O68" s="8">
        <v>236</v>
      </c>
      <c r="P68" s="8"/>
      <c r="Q68" s="39">
        <f>SUM(IFERROR(LARGE(E68:P68,1), 0),IFERROR(LARGE(E68:P68,2),0),IFERROR(LARGE(E68:P68,3),0),IFERROR(LARGE(E68:P68,4),0),IFERROR(LARGE(E68:P68,5),0), IFERROR(LARGE(E68:P68,6),0))</f>
        <v>1376</v>
      </c>
      <c r="R68" s="21">
        <f>Q68/6</f>
        <v>229.33333333333334</v>
      </c>
    </row>
    <row r="69" spans="1:20" ht="13.8"/>
    <row r="70" spans="1:20" ht="15" customHeight="1">
      <c r="A70" s="47" t="s">
        <v>60</v>
      </c>
      <c r="B70" s="48" t="s">
        <v>47</v>
      </c>
      <c r="C70" s="48" t="s">
        <v>41</v>
      </c>
      <c r="D70" s="48" t="s">
        <v>110</v>
      </c>
      <c r="E70" s="48">
        <v>272</v>
      </c>
      <c r="F70" s="48">
        <v>278</v>
      </c>
      <c r="G70" s="48">
        <v>270</v>
      </c>
      <c r="H70" s="53">
        <v>273</v>
      </c>
      <c r="I70" s="53">
        <v>274</v>
      </c>
      <c r="J70" s="53">
        <v>282</v>
      </c>
      <c r="K70" s="53">
        <v>269</v>
      </c>
      <c r="L70" s="53">
        <v>278</v>
      </c>
      <c r="M70" s="53">
        <v>272</v>
      </c>
      <c r="N70" s="53">
        <v>277</v>
      </c>
      <c r="O70" s="53">
        <v>274</v>
      </c>
      <c r="P70" s="53">
        <v>276</v>
      </c>
      <c r="Q70" s="51">
        <f>SUM(IFERROR(LARGE(E70:P70,1), 0),IFERROR(LARGE(E70:P70,2),0),IFERROR(LARGE(E70:P70,3),0),IFERROR(LARGE(E70:P70,4),0),IFERROR(LARGE(E70:P70,5),0), IFERROR(LARGE(E70:P70,6),0))</f>
        <v>1665</v>
      </c>
      <c r="R70" s="52">
        <f>Q70/6</f>
        <v>277.5</v>
      </c>
      <c r="S70" s="5" t="s">
        <v>137</v>
      </c>
    </row>
    <row r="71" spans="1:20" ht="13.8"/>
    <row r="72" spans="1:20" ht="15" customHeight="1">
      <c r="A72" s="47" t="s">
        <v>60</v>
      </c>
      <c r="B72" s="48" t="s">
        <v>47</v>
      </c>
      <c r="C72" s="48" t="s">
        <v>41</v>
      </c>
      <c r="D72" s="48" t="s">
        <v>109</v>
      </c>
      <c r="E72" s="48">
        <v>280</v>
      </c>
      <c r="F72" s="48">
        <v>271</v>
      </c>
      <c r="G72" s="48">
        <v>277</v>
      </c>
      <c r="H72" s="49">
        <v>273</v>
      </c>
      <c r="I72" s="49">
        <v>281</v>
      </c>
      <c r="J72" s="49"/>
      <c r="K72" s="50">
        <v>274</v>
      </c>
      <c r="L72" s="49">
        <v>273</v>
      </c>
      <c r="M72" s="49">
        <v>274</v>
      </c>
      <c r="N72" s="49">
        <v>275</v>
      </c>
      <c r="O72" s="49">
        <v>280</v>
      </c>
      <c r="P72" s="49">
        <v>280</v>
      </c>
      <c r="Q72" s="51">
        <f>SUM(IFERROR(LARGE(E72:P72,1), 0),IFERROR(LARGE(E72:P72,2),0),IFERROR(LARGE(E72:P72,3),0),IFERROR(LARGE(E72:P72,4),0),IFERROR(LARGE(E72:P72,5),0), IFERROR(LARGE(E72:P72,6),0))</f>
        <v>1673</v>
      </c>
      <c r="R72" s="52">
        <f>Q72/6</f>
        <v>278.83333333333331</v>
      </c>
      <c r="S72" s="5" t="s">
        <v>137</v>
      </c>
    </row>
    <row r="73" spans="1:20" ht="13.8"/>
    <row r="74" spans="1:20" ht="15" customHeight="1">
      <c r="A74" s="47" t="s">
        <v>60</v>
      </c>
      <c r="B74" s="48" t="s">
        <v>40</v>
      </c>
      <c r="C74" s="48" t="s">
        <v>41</v>
      </c>
      <c r="D74" s="48" t="s">
        <v>112</v>
      </c>
      <c r="E74" s="48">
        <v>260</v>
      </c>
      <c r="F74" s="48">
        <v>272</v>
      </c>
      <c r="G74" s="48">
        <v>265</v>
      </c>
      <c r="H74" s="54"/>
      <c r="I74" s="53">
        <v>265</v>
      </c>
      <c r="J74" s="53">
        <v>275</v>
      </c>
      <c r="K74" s="53">
        <v>266</v>
      </c>
      <c r="L74" s="53">
        <v>272</v>
      </c>
      <c r="M74" s="53">
        <v>252</v>
      </c>
      <c r="N74" s="53">
        <v>273</v>
      </c>
      <c r="O74" s="53">
        <v>276</v>
      </c>
      <c r="P74" s="53">
        <v>262</v>
      </c>
      <c r="Q74" s="51">
        <f>SUM(IFERROR(LARGE(E74:P74,1), 0),IFERROR(LARGE(E74:P74,2),0),IFERROR(LARGE(E74:P74,3),0),IFERROR(LARGE(E74:P74,4),0),IFERROR(LARGE(E74:P74,5),0), IFERROR(LARGE(E74:P74,6),0))</f>
        <v>1634</v>
      </c>
      <c r="R74" s="52">
        <f>Q74/6</f>
        <v>272.33333333333331</v>
      </c>
      <c r="S74" s="5" t="s">
        <v>137</v>
      </c>
    </row>
    <row r="75" spans="1:20" ht="15" customHeight="1">
      <c r="A75" s="47" t="s">
        <v>60</v>
      </c>
      <c r="B75" s="48" t="s">
        <v>43</v>
      </c>
      <c r="C75" s="48" t="s">
        <v>41</v>
      </c>
      <c r="D75" s="48" t="s">
        <v>112</v>
      </c>
      <c r="E75" s="48">
        <v>255</v>
      </c>
      <c r="F75" s="48">
        <v>261</v>
      </c>
      <c r="G75" s="48">
        <v>249</v>
      </c>
      <c r="H75" s="53"/>
      <c r="I75" s="53">
        <v>233</v>
      </c>
      <c r="J75" s="53">
        <v>258</v>
      </c>
      <c r="K75" s="53">
        <v>248</v>
      </c>
      <c r="L75" s="53">
        <v>257</v>
      </c>
      <c r="M75" s="53">
        <v>267</v>
      </c>
      <c r="N75" s="53">
        <v>269</v>
      </c>
      <c r="O75" s="53">
        <v>250</v>
      </c>
      <c r="P75" s="53">
        <v>256</v>
      </c>
      <c r="Q75" s="51">
        <f>SUM(IFERROR(LARGE(E75:P75,1), 0),IFERROR(LARGE(E75:P75,2),0),IFERROR(LARGE(E75:P75,3),0),IFERROR(LARGE(E75:P75,4),0),IFERROR(LARGE(E75:P75,5),0), IFERROR(LARGE(E75:P75,6),0))</f>
        <v>1568</v>
      </c>
      <c r="R75" s="52">
        <f>Q75/6</f>
        <v>261.33333333333331</v>
      </c>
      <c r="S75" s="5" t="s">
        <v>138</v>
      </c>
    </row>
    <row r="76" spans="1:20" ht="15" customHeight="1">
      <c r="A76" s="17" t="s">
        <v>108</v>
      </c>
      <c r="B76" s="17" t="s">
        <v>99</v>
      </c>
      <c r="C76" s="17" t="s">
        <v>41</v>
      </c>
      <c r="D76" s="18" t="s">
        <v>112</v>
      </c>
      <c r="E76" s="19"/>
      <c r="F76" s="19">
        <v>177</v>
      </c>
      <c r="G76" s="19"/>
      <c r="H76" s="19">
        <v>135</v>
      </c>
      <c r="I76" s="19">
        <v>151</v>
      </c>
      <c r="J76" s="20"/>
      <c r="K76" s="20">
        <v>123</v>
      </c>
      <c r="L76" s="8">
        <v>153</v>
      </c>
      <c r="M76" s="8"/>
      <c r="N76" s="8">
        <v>159</v>
      </c>
      <c r="O76" s="8">
        <v>161</v>
      </c>
      <c r="P76" s="8"/>
      <c r="Q76" s="39">
        <f>SUM(IFERROR(LARGE(E76:P76,1), 0),IFERROR(LARGE(E76:P76,2),0),IFERROR(LARGE(E76:P76,3),0),IFERROR(LARGE(E76:P76,4),0),IFERROR(LARGE(E76:P76,5),0), IFERROR(LARGE(E76:P76,6),0))</f>
        <v>936</v>
      </c>
      <c r="R76" s="21">
        <f>Q76/6</f>
        <v>156</v>
      </c>
      <c r="S76" s="5" t="s">
        <v>139</v>
      </c>
    </row>
    <row r="77" spans="1:20" ht="13.8"/>
    <row r="78" spans="1:20" ht="15" customHeight="1">
      <c r="A78" s="22" t="s">
        <v>56</v>
      </c>
      <c r="B78" s="22" t="s">
        <v>53</v>
      </c>
      <c r="C78" s="22" t="s">
        <v>41</v>
      </c>
      <c r="D78" s="22" t="s">
        <v>78</v>
      </c>
      <c r="E78" s="25">
        <v>242</v>
      </c>
      <c r="F78" s="26">
        <v>250</v>
      </c>
      <c r="G78" s="25">
        <v>213</v>
      </c>
      <c r="H78" s="25">
        <v>205</v>
      </c>
      <c r="I78" s="27">
        <v>220</v>
      </c>
      <c r="J78" s="27">
        <v>229</v>
      </c>
      <c r="K78" s="27">
        <v>223</v>
      </c>
      <c r="L78" s="27">
        <v>216</v>
      </c>
      <c r="M78" s="27">
        <v>236</v>
      </c>
      <c r="N78" s="27">
        <v>213</v>
      </c>
      <c r="O78" s="27"/>
      <c r="P78" s="27">
        <v>234</v>
      </c>
      <c r="Q78" s="39">
        <f>SUM(IFERROR(LARGE(E78:P78,1), 0),IFERROR(LARGE(E78:P78,2),0),IFERROR(LARGE(E78:P78,3),0),IFERROR(LARGE(E78:P78,4),0),IFERROR(LARGE(E78:P78,5),0), IFERROR(LARGE(E78:P78,6),0))</f>
        <v>1414</v>
      </c>
      <c r="R78" s="21">
        <f>Q78/6</f>
        <v>235.66666666666666</v>
      </c>
      <c r="S78" s="5" t="s">
        <v>137</v>
      </c>
      <c r="T78" s="5" t="s">
        <v>141</v>
      </c>
    </row>
    <row r="79" spans="1:20" ht="15" customHeight="1">
      <c r="A79" s="22" t="s">
        <v>56</v>
      </c>
      <c r="B79" s="22" t="s">
        <v>77</v>
      </c>
      <c r="C79" s="22" t="s">
        <v>41</v>
      </c>
      <c r="D79" s="22" t="s">
        <v>78</v>
      </c>
      <c r="E79" s="25">
        <v>225</v>
      </c>
      <c r="F79" s="25">
        <v>216</v>
      </c>
      <c r="G79" s="25">
        <v>176</v>
      </c>
      <c r="H79" s="25">
        <v>191</v>
      </c>
      <c r="I79" s="27">
        <v>216</v>
      </c>
      <c r="J79" s="27">
        <v>216</v>
      </c>
      <c r="K79" s="27">
        <v>194</v>
      </c>
      <c r="L79" s="27">
        <v>203</v>
      </c>
      <c r="M79" s="27">
        <v>199</v>
      </c>
      <c r="N79" s="27">
        <v>0</v>
      </c>
      <c r="O79" s="27">
        <v>213</v>
      </c>
      <c r="P79" s="27"/>
      <c r="Q79" s="39">
        <f>SUM(IFERROR(LARGE(E79:P79,1), 0),IFERROR(LARGE(E79:P79,2),0),IFERROR(LARGE(E79:P79,3),0),IFERROR(LARGE(E79:P79,4),0),IFERROR(LARGE(E79:P79,5),0), IFERROR(LARGE(E79:P79,6),0))</f>
        <v>1289</v>
      </c>
      <c r="R79" s="21">
        <f>Q79/6</f>
        <v>214.83333333333334</v>
      </c>
      <c r="S79" s="5" t="s">
        <v>138</v>
      </c>
      <c r="T79" s="5" t="s">
        <v>141</v>
      </c>
    </row>
    <row r="80" spans="1:20" ht="15" customHeight="1">
      <c r="A80" s="22" t="s">
        <v>56</v>
      </c>
      <c r="B80" s="22" t="s">
        <v>94</v>
      </c>
      <c r="C80" s="22" t="s">
        <v>41</v>
      </c>
      <c r="D80" s="22" t="s">
        <v>78</v>
      </c>
      <c r="E80" s="25"/>
      <c r="F80" s="26">
        <v>231</v>
      </c>
      <c r="G80" s="26">
        <v>245</v>
      </c>
      <c r="H80" s="26">
        <v>251</v>
      </c>
      <c r="I80" s="27">
        <v>236</v>
      </c>
      <c r="J80" s="27">
        <v>243</v>
      </c>
      <c r="K80" s="27">
        <v>237</v>
      </c>
      <c r="L80" s="27">
        <v>233</v>
      </c>
      <c r="M80" s="27">
        <v>232</v>
      </c>
      <c r="N80" s="27">
        <v>240</v>
      </c>
      <c r="O80" s="27">
        <v>239</v>
      </c>
      <c r="P80" s="27">
        <v>240</v>
      </c>
      <c r="Q80" s="39">
        <f>SUM(IFERROR(LARGE(E80:P80,1), 0),IFERROR(LARGE(E80:P80,2),0),IFERROR(LARGE(E80:P80,3),0),IFERROR(LARGE(E80:P80,4),0),IFERROR(LARGE(E80:P80,5),0), IFERROR(LARGE(E80:P80,6),0))</f>
        <v>1458</v>
      </c>
      <c r="R80" s="21">
        <f>Q80/6</f>
        <v>243</v>
      </c>
      <c r="S80" s="5" t="s">
        <v>139</v>
      </c>
      <c r="T80" s="5" t="s">
        <v>141</v>
      </c>
    </row>
    <row r="81" spans="1:19" ht="13.8"/>
    <row r="82" spans="1:19" ht="15" customHeight="1">
      <c r="A82" s="22" t="s">
        <v>56</v>
      </c>
      <c r="B82" s="22" t="s">
        <v>117</v>
      </c>
      <c r="C82" s="22" t="s">
        <v>41</v>
      </c>
      <c r="D82" s="21" t="s">
        <v>118</v>
      </c>
      <c r="E82" s="25"/>
      <c r="F82" s="25"/>
      <c r="G82" s="25">
        <v>188</v>
      </c>
      <c r="H82" s="25"/>
      <c r="I82" s="27">
        <v>134</v>
      </c>
      <c r="J82" s="27"/>
      <c r="K82" s="27"/>
      <c r="L82" s="27"/>
      <c r="M82" s="27">
        <v>76</v>
      </c>
      <c r="N82" s="27">
        <v>121</v>
      </c>
      <c r="O82" s="27">
        <v>60</v>
      </c>
      <c r="P82" s="27"/>
      <c r="Q82" s="39">
        <f>SUM(IFERROR(LARGE(E82:P82,1), 0),IFERROR(LARGE(E82:P82,2),0),IFERROR(LARGE(E82:P82,3),0),IFERROR(LARGE(E82:P82,4),0),IFERROR(LARGE(E82:P82,5),0), IFERROR(LARGE(E82:P82,6),0))</f>
        <v>579</v>
      </c>
      <c r="R82" s="21">
        <f>Q82/6</f>
        <v>96.5</v>
      </c>
    </row>
    <row r="83" spans="1:19" ht="13.8"/>
    <row r="84" spans="1:19" ht="15" customHeight="1">
      <c r="A84" s="22" t="s">
        <v>56</v>
      </c>
      <c r="B84" s="22" t="s">
        <v>121</v>
      </c>
      <c r="C84" s="22" t="s">
        <v>41</v>
      </c>
      <c r="D84" s="22" t="s">
        <v>89</v>
      </c>
      <c r="E84" s="26"/>
      <c r="F84" s="25"/>
      <c r="G84" s="26"/>
      <c r="H84" s="25"/>
      <c r="I84" s="27"/>
      <c r="J84" s="27">
        <v>229</v>
      </c>
      <c r="K84" s="27">
        <v>211</v>
      </c>
      <c r="L84" s="27">
        <v>215</v>
      </c>
      <c r="M84" s="27">
        <v>215</v>
      </c>
      <c r="N84" s="27">
        <v>208</v>
      </c>
      <c r="O84" s="27">
        <v>205</v>
      </c>
      <c r="P84" s="27"/>
      <c r="Q84" s="39">
        <f>SUM(IFERROR(LARGE(E84:P84,1), 0),IFERROR(LARGE(E84:P84,2),0),IFERROR(LARGE(E84:P84,3),0),IFERROR(LARGE(E84:P84,4),0),IFERROR(LARGE(E84:P84,5),0), IFERROR(LARGE(E84:P84,6),0))</f>
        <v>1283</v>
      </c>
      <c r="R84" s="21">
        <f>Q84/6</f>
        <v>213.83333333333334</v>
      </c>
      <c r="S84" s="5" t="s">
        <v>137</v>
      </c>
    </row>
    <row r="85" spans="1:19" ht="15" customHeight="1">
      <c r="A85" s="22" t="s">
        <v>56</v>
      </c>
      <c r="B85" s="22" t="s">
        <v>88</v>
      </c>
      <c r="C85" s="22" t="s">
        <v>41</v>
      </c>
      <c r="D85" s="22" t="s">
        <v>89</v>
      </c>
      <c r="E85" s="25"/>
      <c r="F85" s="25">
        <v>216</v>
      </c>
      <c r="G85" s="25"/>
      <c r="H85" s="25"/>
      <c r="I85" s="27"/>
      <c r="J85" s="27">
        <v>191</v>
      </c>
      <c r="K85" s="27"/>
      <c r="L85" s="27"/>
      <c r="M85" s="27">
        <v>185</v>
      </c>
      <c r="N85" s="27">
        <v>191</v>
      </c>
      <c r="O85" s="27">
        <v>178</v>
      </c>
      <c r="P85" s="27"/>
      <c r="Q85" s="39">
        <f>SUM(IFERROR(LARGE(E85:P85,1), 0),IFERROR(LARGE(E85:P85,2),0),IFERROR(LARGE(E85:P85,3),0),IFERROR(LARGE(E85:P85,4),0),IFERROR(LARGE(E85:P85,5),0), IFERROR(LARGE(E85:P85,6),0))</f>
        <v>961</v>
      </c>
      <c r="R85" s="21">
        <f>Q85/6</f>
        <v>160.16666666666666</v>
      </c>
      <c r="S85" s="5" t="s">
        <v>138</v>
      </c>
    </row>
    <row r="86" spans="1:19" ht="15" customHeight="1">
      <c r="A86" s="22" t="s">
        <v>56</v>
      </c>
      <c r="B86" s="22" t="s">
        <v>125</v>
      </c>
      <c r="C86" s="22" t="s">
        <v>41</v>
      </c>
      <c r="D86" s="22" t="s">
        <v>89</v>
      </c>
      <c r="E86" s="25"/>
      <c r="F86" s="25"/>
      <c r="G86" s="25"/>
      <c r="H86" s="25"/>
      <c r="I86" s="27"/>
      <c r="J86" s="27">
        <v>161</v>
      </c>
      <c r="K86" s="27">
        <v>157</v>
      </c>
      <c r="L86" s="27">
        <v>147</v>
      </c>
      <c r="M86" s="27">
        <v>183</v>
      </c>
      <c r="N86" s="27">
        <v>0</v>
      </c>
      <c r="O86" s="27">
        <v>175</v>
      </c>
      <c r="P86" s="27">
        <v>205</v>
      </c>
      <c r="Q86" s="39">
        <f>SUM(IFERROR(LARGE(E86:P86,1), 0),IFERROR(LARGE(E86:P86,2),0),IFERROR(LARGE(E86:P86,3),0),IFERROR(LARGE(E86:P86,4),0),IFERROR(LARGE(E86:P86,5),0), IFERROR(LARGE(E86:P86,6),0))</f>
        <v>1028</v>
      </c>
      <c r="R86" s="21">
        <f>Q86/6</f>
        <v>171.33333333333334</v>
      </c>
      <c r="S86" s="5" t="s">
        <v>139</v>
      </c>
    </row>
    <row r="87" spans="1:19" ht="13.8"/>
    <row r="88" spans="1:19" ht="15" customHeight="1">
      <c r="A88" s="22" t="s">
        <v>56</v>
      </c>
      <c r="B88" s="22" t="s">
        <v>51</v>
      </c>
      <c r="C88" s="22" t="s">
        <v>41</v>
      </c>
      <c r="D88" s="17" t="s">
        <v>90</v>
      </c>
      <c r="E88" s="23"/>
      <c r="F88" s="23">
        <v>276</v>
      </c>
      <c r="G88" s="8">
        <v>280</v>
      </c>
      <c r="H88" s="8"/>
      <c r="I88" s="8">
        <v>275</v>
      </c>
      <c r="J88" s="8">
        <v>280</v>
      </c>
      <c r="K88" s="9">
        <v>289</v>
      </c>
      <c r="L88" s="8">
        <v>284</v>
      </c>
      <c r="M88" s="8">
        <v>281</v>
      </c>
      <c r="N88" s="8">
        <v>281</v>
      </c>
      <c r="O88" s="8">
        <v>278</v>
      </c>
      <c r="P88" s="8"/>
      <c r="Q88" s="39">
        <f>SUM(IFERROR(LARGE(E88:P88,1), 0),IFERROR(LARGE(E88:P88,2),0),IFERROR(LARGE(E88:P88,3),0),IFERROR(LARGE(E88:P88,4),0),IFERROR(LARGE(E88:P88,5),0), IFERROR(LARGE(E88:P88,6),0))</f>
        <v>1695</v>
      </c>
      <c r="R88" s="21">
        <f>Q88/6</f>
        <v>282.5</v>
      </c>
    </row>
    <row r="89" spans="1:19" ht="15" customHeight="1">
      <c r="A89" s="22" t="s">
        <v>136</v>
      </c>
      <c r="B89" s="22" t="s">
        <v>134</v>
      </c>
      <c r="C89" s="22" t="s">
        <v>41</v>
      </c>
      <c r="D89" s="17" t="s">
        <v>90</v>
      </c>
      <c r="E89" s="25">
        <v>199</v>
      </c>
      <c r="F89" s="25">
        <v>192</v>
      </c>
      <c r="G89" s="26">
        <v>195</v>
      </c>
      <c r="H89" s="26">
        <v>194</v>
      </c>
      <c r="I89" s="27">
        <v>191</v>
      </c>
      <c r="J89" s="27">
        <v>214</v>
      </c>
      <c r="K89" s="27">
        <v>227</v>
      </c>
      <c r="L89" s="27">
        <v>239</v>
      </c>
      <c r="M89" s="27"/>
      <c r="N89" s="27"/>
      <c r="O89" s="27"/>
      <c r="P89" s="27"/>
      <c r="Q89" s="39">
        <f>SUM(IFERROR(LARGE(E89:P89,1), 0),IFERROR(LARGE(E89:P89,2),0),IFERROR(LARGE(E89:P89,3),0),IFERROR(LARGE(E89:P89,4),0),IFERROR(LARGE(E89:P89,5),0), IFERROR(LARGE(E89:P89,6),0))</f>
        <v>1268</v>
      </c>
      <c r="R89" s="21">
        <f>Q89/6</f>
        <v>211.33333333333334</v>
      </c>
    </row>
    <row r="90" spans="1:19" ht="15" customHeight="1">
      <c r="A90" s="42"/>
      <c r="B90" s="42"/>
      <c r="C90" s="42"/>
      <c r="D90" s="42"/>
      <c r="E90" s="43"/>
      <c r="F90" s="43"/>
      <c r="G90" s="43"/>
      <c r="H90" s="43"/>
      <c r="I90" s="44"/>
      <c r="J90" s="44"/>
      <c r="K90" s="44"/>
      <c r="L90" s="44"/>
      <c r="M90" s="44"/>
      <c r="N90" s="44"/>
      <c r="O90" s="44"/>
      <c r="P90" s="44"/>
      <c r="Q90" s="45"/>
      <c r="R90" s="36"/>
    </row>
    <row r="91" spans="1:19" ht="15" customHeight="1">
      <c r="A91" s="47" t="s">
        <v>60</v>
      </c>
      <c r="B91" s="48" t="s">
        <v>42</v>
      </c>
      <c r="C91" s="48" t="s">
        <v>41</v>
      </c>
      <c r="D91" s="48" t="s">
        <v>114</v>
      </c>
      <c r="E91" s="48"/>
      <c r="F91" s="48">
        <v>285</v>
      </c>
      <c r="G91" s="48">
        <v>283</v>
      </c>
      <c r="H91" s="53">
        <v>275</v>
      </c>
      <c r="I91" s="53">
        <v>282</v>
      </c>
      <c r="J91" s="53">
        <v>283</v>
      </c>
      <c r="K91" s="53">
        <v>280</v>
      </c>
      <c r="L91" s="53">
        <v>287</v>
      </c>
      <c r="M91" s="53">
        <v>281</v>
      </c>
      <c r="N91" s="53">
        <v>284</v>
      </c>
      <c r="O91" s="53">
        <v>285</v>
      </c>
      <c r="P91" s="53">
        <v>284</v>
      </c>
      <c r="Q91" s="51">
        <f>SUM(IFERROR(LARGE(E91:P91,1), 0),IFERROR(LARGE(E91:P91,2),0),IFERROR(LARGE(E91:P91,3),0),IFERROR(LARGE(E91:P91,4),0),IFERROR(LARGE(E91:P91,5),0), IFERROR(LARGE(E91:P91,6),0))</f>
        <v>1708</v>
      </c>
      <c r="R91" s="52">
        <f>Q91/6</f>
        <v>284.66666666666669</v>
      </c>
      <c r="S91" s="5" t="s">
        <v>137</v>
      </c>
    </row>
    <row r="92" spans="1:19" ht="15" customHeight="1">
      <c r="A92" s="22" t="s">
        <v>56</v>
      </c>
      <c r="B92" s="30" t="s">
        <v>71</v>
      </c>
      <c r="C92" s="30" t="s">
        <v>41</v>
      </c>
      <c r="D92" s="22" t="s">
        <v>65</v>
      </c>
      <c r="E92" s="26">
        <v>281</v>
      </c>
      <c r="F92" s="26">
        <v>279</v>
      </c>
      <c r="G92" s="26">
        <v>277</v>
      </c>
      <c r="H92" s="25"/>
      <c r="I92" s="27">
        <v>285</v>
      </c>
      <c r="J92" s="27">
        <v>284</v>
      </c>
      <c r="K92" s="27">
        <v>287</v>
      </c>
      <c r="L92" s="27">
        <v>280</v>
      </c>
      <c r="M92" s="27">
        <v>265</v>
      </c>
      <c r="N92" s="27">
        <v>280</v>
      </c>
      <c r="O92" s="27">
        <v>274</v>
      </c>
      <c r="P92" s="27">
        <v>278</v>
      </c>
      <c r="Q92" s="39">
        <f>SUM(IFERROR(LARGE(E92:P92,1), 0),IFERROR(LARGE(E92:P92,2),0),IFERROR(LARGE(E92:P92,3),0),IFERROR(LARGE(E92:P92,4),0),IFERROR(LARGE(E92:P92,5),0), IFERROR(LARGE(E92:P92,6),0))</f>
        <v>1697</v>
      </c>
      <c r="R92" s="21">
        <f>Q92/6</f>
        <v>282.83333333333331</v>
      </c>
      <c r="S92" s="5" t="s">
        <v>138</v>
      </c>
    </row>
    <row r="93" spans="1:19" ht="15" customHeight="1">
      <c r="A93" s="22" t="s">
        <v>136</v>
      </c>
      <c r="B93" s="22" t="s">
        <v>135</v>
      </c>
      <c r="C93" s="22" t="s">
        <v>41</v>
      </c>
      <c r="D93" s="22" t="s">
        <v>65</v>
      </c>
      <c r="E93" s="41">
        <v>269</v>
      </c>
      <c r="F93" s="41">
        <v>260</v>
      </c>
      <c r="G93" s="41">
        <v>270</v>
      </c>
      <c r="H93" s="41">
        <v>278</v>
      </c>
      <c r="I93" s="41">
        <v>272</v>
      </c>
      <c r="J93" s="41">
        <v>274</v>
      </c>
      <c r="K93" s="41">
        <v>275</v>
      </c>
      <c r="L93" s="41">
        <v>273</v>
      </c>
      <c r="M93" s="27"/>
      <c r="N93" s="27"/>
      <c r="O93" s="27"/>
      <c r="P93" s="27"/>
      <c r="Q93" s="21">
        <f>SUM(IFERROR(LARGE(E93:P93,1), 0),IFERROR(LARGE(E93:P93,2),0),IFERROR(LARGE(E93:P93,3),0),IFERROR(LARGE(E93:P93,4),0),IFERROR(LARGE(E93:P93,5),0), IFERROR(LARGE(E93:P93,6),0))</f>
        <v>1642</v>
      </c>
      <c r="R93" s="21">
        <f>Q93/6</f>
        <v>273.66666666666669</v>
      </c>
      <c r="S93" s="5" t="s">
        <v>139</v>
      </c>
    </row>
    <row r="94" spans="1:19" ht="15" customHeight="1">
      <c r="A94" s="22" t="s">
        <v>56</v>
      </c>
      <c r="B94" s="22" t="s">
        <v>75</v>
      </c>
      <c r="C94" s="22" t="s">
        <v>41</v>
      </c>
      <c r="D94" s="33" t="s">
        <v>65</v>
      </c>
      <c r="E94" s="25">
        <v>136</v>
      </c>
      <c r="F94" s="25">
        <v>191</v>
      </c>
      <c r="G94" s="25"/>
      <c r="H94" s="25"/>
      <c r="I94" s="27">
        <v>131</v>
      </c>
      <c r="J94" s="27">
        <v>202</v>
      </c>
      <c r="K94" s="27">
        <v>203</v>
      </c>
      <c r="L94" s="27">
        <v>190</v>
      </c>
      <c r="M94" s="27">
        <v>184</v>
      </c>
      <c r="N94" s="27">
        <v>178</v>
      </c>
      <c r="O94" s="27">
        <v>228</v>
      </c>
      <c r="P94" s="27">
        <v>219</v>
      </c>
      <c r="Q94" s="39">
        <f>SUM(IFERROR(LARGE(E94:P94,1), 0),IFERROR(LARGE(E94:P94,2),0),IFERROR(LARGE(E94:P94,3),0),IFERROR(LARGE(E94:P94,4),0),IFERROR(LARGE(E94:P94,5),0), IFERROR(LARGE(E94:P94,6),0))</f>
        <v>1233</v>
      </c>
      <c r="R94" s="21">
        <f>Q94/6</f>
        <v>205.5</v>
      </c>
    </row>
    <row r="95" spans="1:19" ht="15" customHeight="1">
      <c r="A95" s="22" t="s">
        <v>56</v>
      </c>
      <c r="B95" s="34" t="s">
        <v>54</v>
      </c>
      <c r="C95" s="34" t="s">
        <v>41</v>
      </c>
      <c r="D95" s="62" t="s">
        <v>65</v>
      </c>
      <c r="E95" s="25"/>
      <c r="F95" s="26">
        <v>249</v>
      </c>
      <c r="G95" s="25">
        <v>242</v>
      </c>
      <c r="H95" s="25"/>
      <c r="I95" s="27">
        <v>259</v>
      </c>
      <c r="J95" s="27"/>
      <c r="K95" s="27"/>
      <c r="L95" s="27">
        <v>257</v>
      </c>
      <c r="M95" s="40">
        <v>0</v>
      </c>
      <c r="N95" s="27"/>
      <c r="O95" s="27"/>
      <c r="P95" s="27"/>
      <c r="Q95" s="39">
        <f>SUM(IFERROR(LARGE(E95:P95,1), 0),IFERROR(LARGE(E95:P95,2),0),IFERROR(LARGE(E95:P95,3),0),IFERROR(LARGE(E95:P95,4),0),IFERROR(LARGE(E95:P95,5),0), IFERROR(LARGE(E95:P95,6),0))</f>
        <v>1007</v>
      </c>
      <c r="R95" s="21">
        <f>Q95/6</f>
        <v>167.83333333333334</v>
      </c>
    </row>
    <row r="96" spans="1:19" ht="15" customHeight="1">
      <c r="A96" s="22" t="s">
        <v>56</v>
      </c>
      <c r="B96" s="22" t="s">
        <v>64</v>
      </c>
      <c r="C96" s="22" t="s">
        <v>41</v>
      </c>
      <c r="D96" s="17" t="s">
        <v>65</v>
      </c>
      <c r="E96" s="24">
        <v>284</v>
      </c>
      <c r="F96" s="23"/>
      <c r="G96" s="19"/>
      <c r="H96" s="8"/>
      <c r="I96" s="8"/>
      <c r="J96" s="8"/>
      <c r="K96" s="9"/>
      <c r="L96" s="8"/>
      <c r="M96" s="8">
        <v>277</v>
      </c>
      <c r="N96" s="8">
        <v>286</v>
      </c>
      <c r="O96" s="8"/>
      <c r="P96" s="8"/>
      <c r="Q96" s="39">
        <f>SUM(IFERROR(LARGE(E96:P96,1), 0),IFERROR(LARGE(E96:P96,2),0),IFERROR(LARGE(E96:P96,3),0),IFERROR(LARGE(E96:P96,4),0),IFERROR(LARGE(E96:P96,5),0), IFERROR(LARGE(E96:P96,6),0))</f>
        <v>847</v>
      </c>
      <c r="R96" s="21">
        <f>Q96/6</f>
        <v>141.16666666666666</v>
      </c>
    </row>
  </sheetData>
  <sortState xmlns:xlrd2="http://schemas.microsoft.com/office/spreadsheetml/2017/richdata2" ref="A40:R41">
    <sortCondition descending="1" ref="R39:R41"/>
  </sortState>
  <phoneticPr fontId="43" type="noConversion"/>
  <dataValidations count="1">
    <dataValidation type="list" allowBlank="1" showInputMessage="1" showErrorMessage="1" sqref="C96 C90 B27 B18:B25 B16 B11:B14 B9 B7 B2:B5" xr:uid="{A410220C-22C6-4C19-A9B4-8BEF9C8687DD}">
      <formula1>"M,F"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B31538-0CB4-4516-98BF-65F3C692A9B1}">
          <x14:formula1>
            <xm:f>Sheet2!$C$1:$C$36</xm:f>
          </x14:formula1>
          <xm:sqref>D90:D96 D84:D86 D82 D78:D80 D74:D76 D72 D70 D62 D39:D47 D49:D52 D54 D56:D60 D64:D66 D68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6"/>
  <sheetViews>
    <sheetView showGridLines="0" topLeftCell="A16" workbookViewId="0"/>
  </sheetViews>
  <sheetFormatPr defaultColWidth="8.88671875" defaultRowHeight="15" customHeight="1"/>
  <cols>
    <col min="1" max="1" width="8.88671875" style="1" customWidth="1"/>
    <col min="2" max="2" width="20.33203125" style="1" customWidth="1"/>
    <col min="3" max="3" width="29.6640625" style="1" customWidth="1"/>
    <col min="4" max="256" width="8.88671875" style="1" customWidth="1"/>
  </cols>
  <sheetData>
    <row r="1" spans="1:5" ht="15" customHeight="1">
      <c r="A1" s="2" t="s">
        <v>18</v>
      </c>
      <c r="B1" s="2" t="s">
        <v>19</v>
      </c>
      <c r="C1" s="2" t="str">
        <f t="shared" ref="C1:C36" si="0">CONCATENATE(A1," ",B1)</f>
        <v>Cadet AC Compound</v>
      </c>
      <c r="D1" s="3"/>
      <c r="E1" s="3"/>
    </row>
    <row r="2" spans="1:5" ht="15" customHeight="1">
      <c r="A2" s="2" t="s">
        <v>18</v>
      </c>
      <c r="B2" s="2" t="s">
        <v>20</v>
      </c>
      <c r="C2" s="2" t="str">
        <f t="shared" si="0"/>
        <v>Cadet Barebow</v>
      </c>
      <c r="D2" s="3"/>
      <c r="E2" s="3"/>
    </row>
    <row r="3" spans="1:5" ht="15" customHeight="1">
      <c r="A3" s="2" t="s">
        <v>18</v>
      </c>
      <c r="B3" s="2" t="s">
        <v>21</v>
      </c>
      <c r="C3" s="2" t="str">
        <f t="shared" si="0"/>
        <v>Cadet Recurve</v>
      </c>
      <c r="D3" s="3"/>
      <c r="E3" s="3"/>
    </row>
    <row r="4" spans="1:5" ht="15" customHeight="1">
      <c r="A4" s="2" t="s">
        <v>22</v>
      </c>
      <c r="B4" s="2" t="s">
        <v>19</v>
      </c>
      <c r="C4" s="2" t="str">
        <f t="shared" si="0"/>
        <v>Cub AC Compound</v>
      </c>
      <c r="D4" s="3"/>
      <c r="E4" s="3"/>
    </row>
    <row r="5" spans="1:5" ht="15" customHeight="1">
      <c r="A5" s="2" t="s">
        <v>22</v>
      </c>
      <c r="B5" s="2" t="s">
        <v>20</v>
      </c>
      <c r="C5" s="2" t="str">
        <f t="shared" si="0"/>
        <v>Cub Barebow</v>
      </c>
      <c r="D5" s="3"/>
      <c r="E5" s="3"/>
    </row>
    <row r="6" spans="1:5" ht="15" customHeight="1">
      <c r="A6" s="2" t="s">
        <v>22</v>
      </c>
      <c r="B6" s="2" t="s">
        <v>21</v>
      </c>
      <c r="C6" s="2" t="str">
        <f t="shared" si="0"/>
        <v>Cub Recurve</v>
      </c>
      <c r="D6" s="3"/>
      <c r="E6" s="3"/>
    </row>
    <row r="7" spans="1:5" ht="15" customHeight="1">
      <c r="A7" s="2" t="s">
        <v>23</v>
      </c>
      <c r="B7" s="2" t="s">
        <v>19</v>
      </c>
      <c r="C7" s="2" t="str">
        <f t="shared" si="0"/>
        <v>Junior AC Compound</v>
      </c>
      <c r="D7" s="3"/>
      <c r="E7" s="3"/>
    </row>
    <row r="8" spans="1:5" ht="15" customHeight="1">
      <c r="A8" s="2" t="s">
        <v>23</v>
      </c>
      <c r="B8" s="2" t="s">
        <v>20</v>
      </c>
      <c r="C8" s="2" t="str">
        <f t="shared" si="0"/>
        <v>Junior Barebow</v>
      </c>
      <c r="D8" s="3"/>
      <c r="E8" s="3"/>
    </row>
    <row r="9" spans="1:5" ht="15" customHeight="1">
      <c r="A9" s="2" t="s">
        <v>23</v>
      </c>
      <c r="B9" s="2" t="s">
        <v>21</v>
      </c>
      <c r="C9" s="2" t="str">
        <f t="shared" si="0"/>
        <v>Junior Recurve</v>
      </c>
      <c r="D9" s="3"/>
      <c r="E9" s="3"/>
    </row>
    <row r="10" spans="1:5" ht="15" customHeight="1">
      <c r="A10" s="2" t="s">
        <v>24</v>
      </c>
      <c r="B10" s="2" t="s">
        <v>19</v>
      </c>
      <c r="C10" s="2" t="str">
        <f t="shared" si="0"/>
        <v>Master 50 AC Compound</v>
      </c>
      <c r="D10" s="3"/>
      <c r="E10" s="3"/>
    </row>
    <row r="11" spans="1:5" ht="15" customHeight="1">
      <c r="A11" s="2" t="s">
        <v>24</v>
      </c>
      <c r="B11" s="2" t="s">
        <v>20</v>
      </c>
      <c r="C11" s="2" t="str">
        <f t="shared" si="0"/>
        <v>Master 50 Barebow</v>
      </c>
      <c r="D11" s="3"/>
      <c r="E11" s="3"/>
    </row>
    <row r="12" spans="1:5" ht="15" customHeight="1">
      <c r="A12" s="2" t="s">
        <v>24</v>
      </c>
      <c r="B12" s="2" t="s">
        <v>25</v>
      </c>
      <c r="C12" s="2" t="str">
        <f t="shared" si="0"/>
        <v>Master 50 Compound Fingers</v>
      </c>
      <c r="D12" s="3"/>
      <c r="E12" s="3"/>
    </row>
    <row r="13" spans="1:5" ht="15" customHeight="1">
      <c r="A13" s="2" t="s">
        <v>24</v>
      </c>
      <c r="B13" s="2" t="s">
        <v>26</v>
      </c>
      <c r="C13" s="2" t="str">
        <f t="shared" si="0"/>
        <v>Master 50 Compound Fixed Pin</v>
      </c>
      <c r="D13" s="3"/>
      <c r="E13" s="3"/>
    </row>
    <row r="14" spans="1:5" ht="15" customHeight="1">
      <c r="A14" s="2" t="s">
        <v>24</v>
      </c>
      <c r="B14" s="2" t="s">
        <v>27</v>
      </c>
      <c r="C14" s="2" t="str">
        <f t="shared" si="0"/>
        <v>Master 50 Compound Unlimited</v>
      </c>
      <c r="D14" s="3"/>
      <c r="E14" s="3"/>
    </row>
    <row r="15" spans="1:5" ht="15" customHeight="1">
      <c r="A15" s="2" t="s">
        <v>24</v>
      </c>
      <c r="B15" s="2" t="s">
        <v>28</v>
      </c>
      <c r="C15" s="2" t="str">
        <f t="shared" si="0"/>
        <v>Master 50 Crossbow</v>
      </c>
      <c r="D15" s="3"/>
      <c r="E15" s="3"/>
    </row>
    <row r="16" spans="1:5" ht="15" customHeight="1">
      <c r="A16" s="2" t="s">
        <v>24</v>
      </c>
      <c r="B16" s="2" t="s">
        <v>29</v>
      </c>
      <c r="C16" s="2" t="str">
        <f t="shared" si="0"/>
        <v>Master 50 Hunter</v>
      </c>
      <c r="D16" s="3"/>
      <c r="E16" s="3"/>
    </row>
    <row r="17" spans="1:5" ht="15" customHeight="1">
      <c r="A17" s="2" t="s">
        <v>24</v>
      </c>
      <c r="B17" s="2" t="s">
        <v>21</v>
      </c>
      <c r="C17" s="2" t="str">
        <f t="shared" si="0"/>
        <v>Master 50 Recurve</v>
      </c>
      <c r="D17" s="3"/>
      <c r="E17" s="3"/>
    </row>
    <row r="18" spans="1:5" ht="15" customHeight="1">
      <c r="A18" s="2" t="s">
        <v>24</v>
      </c>
      <c r="B18" s="2" t="s">
        <v>30</v>
      </c>
      <c r="C18" s="2" t="str">
        <f t="shared" si="0"/>
        <v>Master 50 Traditional</v>
      </c>
      <c r="D18" s="3"/>
      <c r="E18" s="3"/>
    </row>
    <row r="19" spans="1:5" ht="15" customHeight="1">
      <c r="A19" s="2" t="s">
        <v>31</v>
      </c>
      <c r="B19" s="2" t="s">
        <v>19</v>
      </c>
      <c r="C19" s="2" t="str">
        <f t="shared" si="0"/>
        <v>PeeWee AC Compound</v>
      </c>
      <c r="D19" s="3"/>
      <c r="E19" s="3"/>
    </row>
    <row r="20" spans="1:5" ht="15" customHeight="1">
      <c r="A20" s="2" t="s">
        <v>31</v>
      </c>
      <c r="B20" s="2" t="s">
        <v>20</v>
      </c>
      <c r="C20" s="2" t="str">
        <f t="shared" si="0"/>
        <v>PeeWee Barebow</v>
      </c>
      <c r="D20" s="3"/>
      <c r="E20" s="3"/>
    </row>
    <row r="21" spans="1:5" ht="15" customHeight="1">
      <c r="A21" s="2" t="s">
        <v>31</v>
      </c>
      <c r="B21" s="2" t="s">
        <v>21</v>
      </c>
      <c r="C21" s="2" t="str">
        <f t="shared" si="0"/>
        <v>PeeWee Recurve</v>
      </c>
      <c r="D21" s="3"/>
      <c r="E21" s="3"/>
    </row>
    <row r="22" spans="1:5" ht="15" customHeight="1">
      <c r="A22" s="2" t="s">
        <v>32</v>
      </c>
      <c r="B22" s="2" t="s">
        <v>19</v>
      </c>
      <c r="C22" s="2" t="str">
        <f t="shared" si="0"/>
        <v>Pre-Cub AC Compound</v>
      </c>
      <c r="D22" s="3"/>
      <c r="E22" s="3"/>
    </row>
    <row r="23" spans="1:5" ht="15" customHeight="1">
      <c r="A23" s="2" t="s">
        <v>32</v>
      </c>
      <c r="B23" s="2" t="s">
        <v>20</v>
      </c>
      <c r="C23" s="2" t="str">
        <f t="shared" si="0"/>
        <v>Pre-Cub Barebow</v>
      </c>
      <c r="D23" s="3"/>
      <c r="E23" s="3"/>
    </row>
    <row r="24" spans="1:5" ht="15" customHeight="1">
      <c r="A24" s="2" t="s">
        <v>32</v>
      </c>
      <c r="B24" s="2" t="s">
        <v>21</v>
      </c>
      <c r="C24" s="2" t="str">
        <f t="shared" si="0"/>
        <v>Pre-Cub Recurve</v>
      </c>
      <c r="D24" s="3"/>
      <c r="E24" s="3"/>
    </row>
    <row r="25" spans="1:5" ht="15" customHeight="1">
      <c r="A25" s="2" t="s">
        <v>33</v>
      </c>
      <c r="B25" s="2" t="s">
        <v>19</v>
      </c>
      <c r="C25" s="2" t="str">
        <f t="shared" si="0"/>
        <v>Senior AC Compound</v>
      </c>
      <c r="D25" s="3"/>
      <c r="E25" s="3"/>
    </row>
    <row r="26" spans="1:5" ht="15" customHeight="1">
      <c r="A26" s="2" t="s">
        <v>33</v>
      </c>
      <c r="B26" s="2" t="s">
        <v>20</v>
      </c>
      <c r="C26" s="2" t="str">
        <f t="shared" si="0"/>
        <v>Senior Barebow</v>
      </c>
      <c r="D26" s="3"/>
      <c r="E26" s="3"/>
    </row>
    <row r="27" spans="1:5" ht="15" customHeight="1">
      <c r="A27" s="2" t="s">
        <v>33</v>
      </c>
      <c r="B27" s="2" t="s">
        <v>25</v>
      </c>
      <c r="C27" s="2" t="str">
        <f t="shared" si="0"/>
        <v>Senior Compound Fingers</v>
      </c>
      <c r="D27" s="3"/>
      <c r="E27" s="3"/>
    </row>
    <row r="28" spans="1:5" ht="15" customHeight="1">
      <c r="A28" s="2" t="s">
        <v>33</v>
      </c>
      <c r="B28" s="2" t="s">
        <v>26</v>
      </c>
      <c r="C28" s="2" t="str">
        <f t="shared" si="0"/>
        <v>Senior Compound Fixed Pin</v>
      </c>
      <c r="D28" s="3"/>
      <c r="E28" s="3"/>
    </row>
    <row r="29" spans="1:5" ht="15" customHeight="1">
      <c r="A29" s="2" t="s">
        <v>33</v>
      </c>
      <c r="B29" s="2" t="s">
        <v>27</v>
      </c>
      <c r="C29" s="2" t="str">
        <f t="shared" si="0"/>
        <v>Senior Compound Unlimited</v>
      </c>
      <c r="D29" s="3"/>
      <c r="E29" s="3"/>
    </row>
    <row r="30" spans="1:5" ht="15" customHeight="1">
      <c r="A30" s="2" t="s">
        <v>33</v>
      </c>
      <c r="B30" s="2" t="s">
        <v>28</v>
      </c>
      <c r="C30" s="2" t="str">
        <f t="shared" si="0"/>
        <v>Senior Crossbow</v>
      </c>
      <c r="D30" s="3"/>
      <c r="E30" s="3"/>
    </row>
    <row r="31" spans="1:5" ht="15" customHeight="1">
      <c r="A31" s="2" t="s">
        <v>33</v>
      </c>
      <c r="B31" s="2" t="s">
        <v>29</v>
      </c>
      <c r="C31" s="2" t="str">
        <f t="shared" si="0"/>
        <v>Senior Hunter</v>
      </c>
      <c r="D31" s="3"/>
      <c r="E31" s="3"/>
    </row>
    <row r="32" spans="1:5" ht="15" customHeight="1">
      <c r="A32" s="2" t="s">
        <v>33</v>
      </c>
      <c r="B32" s="2" t="s">
        <v>21</v>
      </c>
      <c r="C32" s="2" t="str">
        <f t="shared" si="0"/>
        <v>Senior Recurve</v>
      </c>
      <c r="D32" s="3"/>
      <c r="E32" s="3"/>
    </row>
    <row r="33" spans="1:5" ht="15" customHeight="1">
      <c r="A33" s="2" t="s">
        <v>33</v>
      </c>
      <c r="B33" s="2" t="s">
        <v>30</v>
      </c>
      <c r="C33" s="2" t="str">
        <f t="shared" si="0"/>
        <v>Senior Traditional</v>
      </c>
      <c r="D33" s="3"/>
      <c r="E33" s="3"/>
    </row>
    <row r="34" spans="1:5" ht="15" customHeight="1">
      <c r="A34" s="2" t="s">
        <v>33</v>
      </c>
      <c r="B34" s="2" t="s">
        <v>34</v>
      </c>
      <c r="C34" s="2" t="str">
        <f t="shared" si="0"/>
        <v>Senior Para Compound</v>
      </c>
      <c r="D34" s="3"/>
      <c r="E34" s="3"/>
    </row>
    <row r="35" spans="1:5" ht="15" customHeight="1">
      <c r="A35" s="2" t="s">
        <v>33</v>
      </c>
      <c r="B35" s="2" t="s">
        <v>35</v>
      </c>
      <c r="C35" s="2" t="str">
        <f t="shared" si="0"/>
        <v>Senior Para Recurve</v>
      </c>
      <c r="D35" s="3"/>
      <c r="E35" s="3"/>
    </row>
    <row r="36" spans="1:5" ht="15" customHeight="1">
      <c r="A36" s="2" t="s">
        <v>33</v>
      </c>
      <c r="B36" s="2" t="s">
        <v>36</v>
      </c>
      <c r="C36" s="2" t="str">
        <f t="shared" si="0"/>
        <v>Senior W1 Open</v>
      </c>
      <c r="D36" s="3"/>
      <c r="E36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AO-sheet</vt:lpstr>
      <vt:lpstr>Ranking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archerywindsor@gmail.com</dc:creator>
  <cp:keywords/>
  <dc:description/>
  <cp:lastModifiedBy>KATHLEEN MILLAR</cp:lastModifiedBy>
  <cp:revision/>
  <cp:lastPrinted>2023-04-12T22:36:41Z</cp:lastPrinted>
  <dcterms:created xsi:type="dcterms:W3CDTF">2020-02-03T16:55:39Z</dcterms:created>
  <dcterms:modified xsi:type="dcterms:W3CDTF">2024-05-27T18:24:21Z</dcterms:modified>
  <cp:category/>
  <cp:contentStatus/>
</cp:coreProperties>
</file>